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zuzanna.rachmielowska/Documents/"/>
    </mc:Choice>
  </mc:AlternateContent>
  <xr:revisionPtr revIDLastSave="0" documentId="8_{45F14B50-2517-BD46-B0F9-E88742C1B43F}" xr6:coauthVersionLast="47" xr6:coauthVersionMax="47" xr10:uidLastSave="{00000000-0000-0000-0000-000000000000}"/>
  <bookViews>
    <workbookView xWindow="0" yWindow="500" windowWidth="28800" windowHeight="16360" xr2:uid="{00000000-000D-0000-FFFF-FFFF00000000}"/>
  </bookViews>
  <sheets>
    <sheet name="Koszty" sheetId="1" r:id="rId1"/>
    <sheet name="Wykończenie" sheetId="3" r:id="rId2"/>
    <sheet name="Podsumowanie" sheetId="5" r:id="rId3"/>
    <sheet name="Buduj z DOM 3E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" l="1"/>
  <c r="E13" i="5"/>
  <c r="E54" i="1"/>
  <c r="J25" i="3" l="1"/>
  <c r="G13" i="5" l="1"/>
  <c r="J13" i="5" s="1"/>
  <c r="N25" i="3"/>
  <c r="E15" i="5"/>
  <c r="G15" i="5" s="1"/>
  <c r="J15" i="5" s="1"/>
  <c r="E12" i="5"/>
  <c r="E7" i="5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N115" i="3"/>
  <c r="G115" i="3"/>
  <c r="N114" i="3"/>
  <c r="G114" i="3"/>
  <c r="N113" i="3"/>
  <c r="G113" i="3"/>
  <c r="N112" i="3"/>
  <c r="C112" i="3"/>
  <c r="G112" i="3" s="1"/>
  <c r="N111" i="3"/>
  <c r="N110" i="3"/>
  <c r="N109" i="3"/>
  <c r="N108" i="3"/>
  <c r="G108" i="3"/>
  <c r="J107" i="3"/>
  <c r="N107" i="3" s="1"/>
  <c r="G107" i="3"/>
  <c r="G106" i="3"/>
  <c r="G105" i="3"/>
  <c r="G104" i="3"/>
  <c r="G103" i="3"/>
  <c r="C102" i="3"/>
  <c r="G102" i="3" s="1"/>
  <c r="N101" i="3"/>
  <c r="N100" i="3"/>
  <c r="N99" i="3"/>
  <c r="N98" i="3"/>
  <c r="G98" i="3"/>
  <c r="N97" i="3"/>
  <c r="G97" i="3"/>
  <c r="N96" i="3"/>
  <c r="G96" i="3"/>
  <c r="N95" i="3"/>
  <c r="G95" i="3"/>
  <c r="N94" i="3"/>
  <c r="G94" i="3"/>
  <c r="N93" i="3"/>
  <c r="G93" i="3"/>
  <c r="N92" i="3"/>
  <c r="G92" i="3"/>
  <c r="N91" i="3"/>
  <c r="C91" i="3"/>
  <c r="G91" i="3" s="1"/>
  <c r="N90" i="3"/>
  <c r="N89" i="3"/>
  <c r="N88" i="3"/>
  <c r="N87" i="3"/>
  <c r="G87" i="3"/>
  <c r="N86" i="3"/>
  <c r="G86" i="3"/>
  <c r="N85" i="3"/>
  <c r="G85" i="3"/>
  <c r="G84" i="3"/>
  <c r="N83" i="3"/>
  <c r="G83" i="3"/>
  <c r="J82" i="3"/>
  <c r="N82" i="3" s="1"/>
  <c r="C82" i="3"/>
  <c r="G82" i="3" s="1"/>
  <c r="N78" i="3"/>
  <c r="G78" i="3"/>
  <c r="N77" i="3"/>
  <c r="G77" i="3"/>
  <c r="N76" i="3"/>
  <c r="G76" i="3"/>
  <c r="N75" i="3"/>
  <c r="G75" i="3"/>
  <c r="N74" i="3"/>
  <c r="G74" i="3"/>
  <c r="N73" i="3"/>
  <c r="G73" i="3"/>
  <c r="N72" i="3"/>
  <c r="G72" i="3"/>
  <c r="N71" i="3"/>
  <c r="C71" i="3"/>
  <c r="G71" i="3" s="1"/>
  <c r="N70" i="3"/>
  <c r="N69" i="3"/>
  <c r="N68" i="3"/>
  <c r="N67" i="3"/>
  <c r="G67" i="3"/>
  <c r="N66" i="3"/>
  <c r="G66" i="3"/>
  <c r="N65" i="3"/>
  <c r="G65" i="3"/>
  <c r="N64" i="3"/>
  <c r="G64" i="3"/>
  <c r="N63" i="3"/>
  <c r="G63" i="3"/>
  <c r="N62" i="3"/>
  <c r="G62" i="3"/>
  <c r="N61" i="3"/>
  <c r="G61" i="3"/>
  <c r="N60" i="3"/>
  <c r="C60" i="3"/>
  <c r="G60" i="3" s="1"/>
  <c r="N59" i="3"/>
  <c r="N58" i="3"/>
  <c r="N57" i="3"/>
  <c r="N56" i="3"/>
  <c r="G56" i="3"/>
  <c r="N55" i="3"/>
  <c r="G55" i="3"/>
  <c r="N54" i="3"/>
  <c r="G54" i="3"/>
  <c r="G53" i="3"/>
  <c r="N52" i="3"/>
  <c r="G52" i="3"/>
  <c r="J51" i="3"/>
  <c r="N51" i="3" s="1"/>
  <c r="C51" i="3"/>
  <c r="G51" i="3" s="1"/>
  <c r="N47" i="3"/>
  <c r="G47" i="3"/>
  <c r="N46" i="3"/>
  <c r="G46" i="3"/>
  <c r="N45" i="3"/>
  <c r="G45" i="3"/>
  <c r="N44" i="3"/>
  <c r="G44" i="3"/>
  <c r="N43" i="3"/>
  <c r="G43" i="3"/>
  <c r="N42" i="3"/>
  <c r="G42" i="3"/>
  <c r="N41" i="3"/>
  <c r="C41" i="3"/>
  <c r="G41" i="3" s="1"/>
  <c r="J40" i="3"/>
  <c r="N40" i="3" s="1"/>
  <c r="N36" i="3"/>
  <c r="G36" i="3"/>
  <c r="N35" i="3"/>
  <c r="G35" i="3"/>
  <c r="N34" i="3"/>
  <c r="G34" i="3"/>
  <c r="N33" i="3"/>
  <c r="G33" i="3"/>
  <c r="N32" i="3"/>
  <c r="C32" i="3"/>
  <c r="G32" i="3" s="1"/>
  <c r="N31" i="3"/>
  <c r="N30" i="3"/>
  <c r="N29" i="3"/>
  <c r="N28" i="3"/>
  <c r="N27" i="3"/>
  <c r="N26" i="3"/>
  <c r="D25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E71" i="1"/>
  <c r="E12" i="1"/>
  <c r="E13" i="1" s="1"/>
  <c r="E18" i="1"/>
  <c r="E15" i="1"/>
  <c r="E17" i="1"/>
  <c r="E14" i="1"/>
  <c r="E11" i="1"/>
  <c r="N48" i="3" l="1"/>
  <c r="F10" i="3" s="1"/>
  <c r="G7" i="5"/>
  <c r="J7" i="5" s="1"/>
  <c r="G12" i="5"/>
  <c r="J12" i="5" s="1"/>
  <c r="E11" i="5"/>
  <c r="G11" i="5" s="1"/>
  <c r="J11" i="5" s="1"/>
  <c r="G37" i="3"/>
  <c r="F12" i="3" s="1"/>
  <c r="G48" i="3"/>
  <c r="F13" i="3" s="1"/>
  <c r="N116" i="3"/>
  <c r="F22" i="3" s="1"/>
  <c r="N22" i="3"/>
  <c r="F8" i="3" s="1"/>
  <c r="N102" i="3"/>
  <c r="F16" i="3" s="1"/>
  <c r="G88" i="3"/>
  <c r="F19" i="3" s="1"/>
  <c r="G68" i="3"/>
  <c r="F17" i="3" s="1"/>
  <c r="G79" i="3"/>
  <c r="F18" i="3" s="1"/>
  <c r="G134" i="3"/>
  <c r="F11" i="3" s="1"/>
  <c r="G109" i="3"/>
  <c r="F21" i="3" s="1"/>
  <c r="N37" i="3"/>
  <c r="F9" i="3" s="1"/>
  <c r="N79" i="3"/>
  <c r="F15" i="3" s="1"/>
  <c r="G99" i="3"/>
  <c r="F20" i="3" s="1"/>
  <c r="G57" i="3"/>
  <c r="F14" i="3" s="1"/>
  <c r="E21" i="1"/>
  <c r="E44" i="1" s="1"/>
  <c r="F25" i="3" l="1"/>
  <c r="E56" i="1" s="1"/>
  <c r="E9" i="5"/>
  <c r="G9" i="5" l="1"/>
  <c r="J9" i="5" s="1"/>
  <c r="E10" i="5"/>
  <c r="G10" i="5" s="1"/>
  <c r="J10" i="5" s="1"/>
  <c r="E14" i="5" l="1"/>
  <c r="G14" i="5" s="1"/>
  <c r="J14" i="5" s="1"/>
  <c r="J8" i="5" s="1"/>
  <c r="E58" i="1"/>
  <c r="E72" i="1" s="1"/>
  <c r="E8" i="5" l="1"/>
  <c r="G8" i="5"/>
</calcChain>
</file>

<file path=xl/sharedStrings.xml><?xml version="1.0" encoding="utf-8"?>
<sst xmlns="http://schemas.openxmlformats.org/spreadsheetml/2006/main" count="456" uniqueCount="183">
  <si>
    <t>szt.</t>
  </si>
  <si>
    <t>m2</t>
  </si>
  <si>
    <t>Położenie mozaiki ceramicznej</t>
  </si>
  <si>
    <t>Położenie listwy dekoracyjnej, wałeczka, cygara</t>
  </si>
  <si>
    <t>Podaj powierzchnię pomieszczeń:</t>
  </si>
  <si>
    <t>Łazienka</t>
  </si>
  <si>
    <t>Oświetlenie</t>
  </si>
  <si>
    <t>Meble na wymiar</t>
  </si>
  <si>
    <t>Lodówka</t>
  </si>
  <si>
    <t>Płyta grzewcza</t>
  </si>
  <si>
    <t>Piekarnik</t>
  </si>
  <si>
    <t>Zmywarka</t>
  </si>
  <si>
    <t>Okap</t>
  </si>
  <si>
    <t>Zlewozmywak</t>
  </si>
  <si>
    <t>Bateria do zlewu</t>
  </si>
  <si>
    <t>Wężyki, odpływ i inne.</t>
  </si>
  <si>
    <t>Jednostka</t>
  </si>
  <si>
    <t>mb</t>
  </si>
  <si>
    <t>Sufit podwieszany</t>
  </si>
  <si>
    <t>Jadalnia</t>
  </si>
  <si>
    <t>Sypialnia</t>
  </si>
  <si>
    <t>Mikrofalówka</t>
  </si>
  <si>
    <t>Lustro</t>
  </si>
  <si>
    <t>Salon</t>
  </si>
  <si>
    <t>Korytarze/hole</t>
  </si>
  <si>
    <t>Kuchnia</t>
  </si>
  <si>
    <t>Wc</t>
  </si>
  <si>
    <t>Spiżarnia i pralnia (z pralką)</t>
  </si>
  <si>
    <t>Garderoba</t>
  </si>
  <si>
    <t>Gabinet</t>
  </si>
  <si>
    <t>Pokoje dziecięce</t>
  </si>
  <si>
    <t>Garaż</t>
  </si>
  <si>
    <t>Wiatrołap</t>
  </si>
  <si>
    <t>Kotłownia</t>
  </si>
  <si>
    <t>inne (jakie?)</t>
  </si>
  <si>
    <t xml:space="preserve">Jadalnia </t>
  </si>
  <si>
    <t>Koszt materiału</t>
  </si>
  <si>
    <t>Całkowity koszt wykonania</t>
  </si>
  <si>
    <t>Parapety</t>
  </si>
  <si>
    <t>Kratki wentylacyjne</t>
  </si>
  <si>
    <t>Listwy przypodłogowe</t>
  </si>
  <si>
    <t>Gniazda elektryczne</t>
  </si>
  <si>
    <t>Włączniki światła</t>
  </si>
  <si>
    <t>Gruntowanie / malowanie</t>
  </si>
  <si>
    <t>Karnisze</t>
  </si>
  <si>
    <t xml:space="preserve">Liczba </t>
  </si>
  <si>
    <t>Koszt robocizny za jednostkę</t>
  </si>
  <si>
    <t>Podłogi</t>
  </si>
  <si>
    <t>Drzwi wewnętrzne</t>
  </si>
  <si>
    <t>Suma:</t>
  </si>
  <si>
    <t>Wykończenie schodów</t>
  </si>
  <si>
    <t>Inne (jakie?)</t>
  </si>
  <si>
    <t>Telewizor</t>
  </si>
  <si>
    <t>Nagłośnienie</t>
  </si>
  <si>
    <t>Stół</t>
  </si>
  <si>
    <t>Krzesła</t>
  </si>
  <si>
    <t>Zasłony/ firany</t>
  </si>
  <si>
    <t>Kanapa / narożnik</t>
  </si>
  <si>
    <t>Puf</t>
  </si>
  <si>
    <t>Szafka RTV</t>
  </si>
  <si>
    <t>Korytarze / hole</t>
  </si>
  <si>
    <t>Szafy</t>
  </si>
  <si>
    <t>Szafa na ubrania</t>
  </si>
  <si>
    <t>Wieszak</t>
  </si>
  <si>
    <t>Meble</t>
  </si>
  <si>
    <t>Wyposażenie kotłowni</t>
  </si>
  <si>
    <t xml:space="preserve">Położenie płytek ściennych </t>
  </si>
  <si>
    <t>Zabudowa karton-gips</t>
  </si>
  <si>
    <t>Bidet</t>
  </si>
  <si>
    <t xml:space="preserve">Wanna </t>
  </si>
  <si>
    <t>Zabudowa wanny</t>
  </si>
  <si>
    <t>Umywalka</t>
  </si>
  <si>
    <t>Bateria umywalkowa</t>
  </si>
  <si>
    <t>Bateria do wanny</t>
  </si>
  <si>
    <t>Bateria lub panel prysznicowy</t>
  </si>
  <si>
    <t>WC</t>
  </si>
  <si>
    <t>Szafka</t>
  </si>
  <si>
    <t>Syfon</t>
  </si>
  <si>
    <t>Ubikacja</t>
  </si>
  <si>
    <t>Grzejnik elektryczny</t>
  </si>
  <si>
    <t>Półki</t>
  </si>
  <si>
    <t>Wentylacja</t>
  </si>
  <si>
    <t>Spiżarnia i pralnia</t>
  </si>
  <si>
    <t>Pralka</t>
  </si>
  <si>
    <t>Regały</t>
  </si>
  <si>
    <t>Łóżko</t>
  </si>
  <si>
    <t>Materac</t>
  </si>
  <si>
    <t>Szafa</t>
  </si>
  <si>
    <t>Szafki</t>
  </si>
  <si>
    <t>Płytki ścienne</t>
  </si>
  <si>
    <t>Wykończenie ścian</t>
  </si>
  <si>
    <t>Cokół</t>
  </si>
  <si>
    <t>Ogólne (dotyczące całego domu/mieszkania)</t>
  </si>
  <si>
    <t>Koszt wykończenia</t>
  </si>
  <si>
    <t>Całkowita powierzchnia pomieszczeń</t>
  </si>
  <si>
    <t>Uwaga: przy koszcie materiału należy podać całkowity koszt - np. przy panelach koszt paneli + podkładu, a przy glazurze koszt płytek, kleju i fug</t>
  </si>
  <si>
    <t>Stelaż</t>
  </si>
  <si>
    <t>Kabina prysznicowa</t>
  </si>
  <si>
    <t>Brodzik / odpływ liniowy / odpływ ścienny</t>
  </si>
  <si>
    <t>Całkowity budżet na budowę domu (dom + działka)</t>
  </si>
  <si>
    <t>VAT od taksy notarialnej</t>
  </si>
  <si>
    <t>Odpis aktu notarialnego</t>
  </si>
  <si>
    <t>Opłata sądowa za wpis w księdze wieczystej</t>
  </si>
  <si>
    <t>Jeżeli kredyt</t>
  </si>
  <si>
    <t>Opłata sądowa za wpis w księdze wieczystej o hipotece</t>
  </si>
  <si>
    <t>Co po zakupie działki?</t>
  </si>
  <si>
    <t>Kierownik budowy</t>
  </si>
  <si>
    <t>Panele fotowoltaiczne</t>
  </si>
  <si>
    <t>Trawnik</t>
  </si>
  <si>
    <t>Ogród</t>
  </si>
  <si>
    <t>Blaszany garaż</t>
  </si>
  <si>
    <t xml:space="preserve"> Całkowity budżet</t>
  </si>
  <si>
    <t xml:space="preserve"> Koszty budowy</t>
  </si>
  <si>
    <t xml:space="preserve"> Koszt źródła ogrzewania i cwu</t>
  </si>
  <si>
    <t xml:space="preserve"> Inne (panele, rekuperacja itp..)</t>
  </si>
  <si>
    <t xml:space="preserve"> Koszty wykończenia</t>
  </si>
  <si>
    <t xml:space="preserve"> Zagospodarowanie terenu</t>
  </si>
  <si>
    <t xml:space="preserve"> Całkowite koszty</t>
  </si>
  <si>
    <t xml:space="preserve"> Koszt działki</t>
  </si>
  <si>
    <t xml:space="preserve"> Koszty do stanu zerowego</t>
  </si>
  <si>
    <t>Uporządkowanie działki</t>
  </si>
  <si>
    <t>Podniesienie lub wyrównanie terenu</t>
  </si>
  <si>
    <t>Inne</t>
  </si>
  <si>
    <t>Altanka</t>
  </si>
  <si>
    <t>Ogrodzenie</t>
  </si>
  <si>
    <t>Wiata</t>
  </si>
  <si>
    <t>Narzędzia ogrodnicze</t>
  </si>
  <si>
    <t>Całkowity koszt zakupu działki</t>
  </si>
  <si>
    <t>Zagospodarowanie terenu</t>
  </si>
  <si>
    <t>Rekreacja</t>
  </si>
  <si>
    <t>Koszt zagospodarowania terenu</t>
  </si>
  <si>
    <t>Wszystkie koszty</t>
  </si>
  <si>
    <t>Wartości wpisywane</t>
  </si>
  <si>
    <t>Całkowity koszt wykończenia domu</t>
  </si>
  <si>
    <t xml:space="preserve">Wersja pesymistyczna </t>
  </si>
  <si>
    <t xml:space="preserve">Dodatek </t>
  </si>
  <si>
    <t>Wersja optymistyczna</t>
  </si>
  <si>
    <t>Ogrzewanie</t>
  </si>
  <si>
    <t>Listwy przysufitowe</t>
  </si>
  <si>
    <t>Wjazd do garażu, chodnik, kostka brukowa</t>
  </si>
  <si>
    <t>Uwaga: wypełniamy tylko pola oznaczone kolorem żółtym</t>
  </si>
  <si>
    <t>Dokumenty do pozwolenia na budowę:</t>
  </si>
  <si>
    <t xml:space="preserve">  Mapa zasadnicza</t>
  </si>
  <si>
    <t xml:space="preserve">  Mapa do celów projektowych</t>
  </si>
  <si>
    <t xml:space="preserve">  Badanie geotechniczne gruntu</t>
  </si>
  <si>
    <t xml:space="preserve">  Dodatkowe dokumenty, uzgodnienia</t>
  </si>
  <si>
    <t>Ubezpieczenie budowy</t>
  </si>
  <si>
    <t xml:space="preserve">  Projekt zjazdu z drogi publicznej</t>
  </si>
  <si>
    <t>Stabilizacja lub wznowienie znaków granicznych</t>
  </si>
  <si>
    <t>Przygotowanie placu budowy (toaleta, barak budowlany, tymczasowe ogrodzenie)</t>
  </si>
  <si>
    <t>Inne (dziennik budowy, tablica budowy)</t>
  </si>
  <si>
    <t>Geodeta - geodezyjne wytyczenie budynku</t>
  </si>
  <si>
    <t>Dodatkowe koszty (energia elektryczna, woda)</t>
  </si>
  <si>
    <t xml:space="preserve">  Wypis z planu zagospodarowania przestrzennego lub wniosek o wydanie warunków zabudowy</t>
  </si>
  <si>
    <t>Projekt budowlany (projekt katalogowy + adaptacja lub projekt indywidualny)</t>
  </si>
  <si>
    <t>Wentylacja mechaniczna z odzyskiem ciepła</t>
  </si>
  <si>
    <t>Źródło ogrzewania i cwu</t>
  </si>
  <si>
    <t>Koszt wykończenia domu (patrz zakładka: wykończenie)</t>
  </si>
  <si>
    <t>Koszty budowy domu wraz z wykończeniem</t>
  </si>
  <si>
    <t xml:space="preserve"> </t>
  </si>
  <si>
    <t>Calkowite koszty (działka + formalności + budowa)</t>
  </si>
  <si>
    <t xml:space="preserve">Szukasz zaufanego partnera, który 
wesprze Cię na każdym etapie budowy domu? 
Skorzystaj z kompleksowej oferty DOM 3E. </t>
  </si>
  <si>
    <t>Nasz zespół specjalistów zapewni Ci wsparcie na każdym etapie realizacji - od prac projektowych, przez załatwianie wszelkich formalności, aż po budowę domu do stanu deweloperskiego. Skorzystaj z naszej wiedzy i doświadczenia, zrealizuj swoje plany budowlane efektywnie i zgodnie z Twoimi oczekiwaniami.</t>
  </si>
  <si>
    <t>Skontaktuj się z nami:</t>
  </si>
  <si>
    <t>📞 531 130 120</t>
  </si>
  <si>
    <t>www.dom3e.com</t>
  </si>
  <si>
    <r>
      <rPr>
        <sz val="16"/>
        <color rgb="FF003C70"/>
        <rFont val="Calibri"/>
        <family val="2"/>
      </rPr>
      <t xml:space="preserve">📩 </t>
    </r>
    <r>
      <rPr>
        <u/>
        <sz val="16"/>
        <color rgb="FF003C70"/>
        <rFont val="Calibri"/>
        <family val="2"/>
      </rPr>
      <t>kontakt@dom3e.com</t>
    </r>
  </si>
  <si>
    <t>Arkusz ma 4 zakładki:  koszty, wykończenie,  podsumowanie oraz kontak do DOM 3E.</t>
  </si>
  <si>
    <t>Koszt działki*</t>
  </si>
  <si>
    <t xml:space="preserve">*Do kosztów zakupu działki należy doliczyć koszty pośrednie związane z "obsługą" transakcji. Pamiętaj, że poszczególne koszty będą zależeć od indywidualnych cenników nptariusza itp. Podane przez nas wartosci są szacunkowe. </t>
  </si>
  <si>
    <t>Pamiętaj, że arkusz służy do oszacowania Twojego budżetu na budowę. Nie jest to wycena budowy domu z DOM 3E.</t>
  </si>
  <si>
    <t>Podatek od czynności cywilnoprawnych (2% wartości działki)</t>
  </si>
  <si>
    <t>Wysokość taksy notarialnej (netto)</t>
  </si>
  <si>
    <t>Podatek od czynności cywilnoprawnych za ustanowienie hipoteki</t>
  </si>
  <si>
    <t>Prowizja agencji nieruchomości (jeżeli działka będzie zakupiona z pomocą pośrednika)</t>
  </si>
  <si>
    <t>Uzbrojenie działki: projekt i wykonanie przyłączy</t>
  </si>
  <si>
    <t>Budowa studni, szamba, oczyszczalni ścieków</t>
  </si>
  <si>
    <t>Inspektor nadzoru (opcjonalnie)</t>
  </si>
  <si>
    <t>Calkowite koszty do rozpoczęcia budowy (działka, proces administracyjny, przygotowanie placu budowy)</t>
  </si>
  <si>
    <t>Koszt budowy do stanu deweloperskiego (bez źródła ciepła, wentylacji, fotowoltaiki itp.)</t>
  </si>
  <si>
    <t>System "inteligentny dom"</t>
  </si>
  <si>
    <t>Calkowite koszty budowy domu do stanu deweloperskiego</t>
  </si>
  <si>
    <t xml:space="preserve">Podsumowanie budżetu na budowę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</si>
</sst>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[$zł-415]_-;\-* #,##0.00\ [$zł-415]_-;_-* &quot;-&quot;??\ [$zł-415]_-;_-@_-"/>
    <numFmt numFmtId="165" formatCode="_-* #,##0\ [$zł-415]_-;\-* #,##0\ [$zł-415]_-;_-* &quot;-&quot;??\ [$zł-415]_-;_-@_-"/>
    <numFmt numFmtId="166" formatCode="#,##0.00\ &quot;zł&quot;"/>
  </numFmts>
  <fonts count="48"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u/>
      <sz val="10"/>
      <color theme="10"/>
      <name val="Czcionka tekstu podstawowego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9"/>
      <color rgb="FF003C70"/>
      <name val="Czcionka tekstu podstawowego"/>
      <family val="2"/>
      <charset val="238"/>
    </font>
    <font>
      <u/>
      <sz val="10"/>
      <color rgb="FF003C70"/>
      <name val="Czcionka tekstu podstawowego"/>
      <family val="2"/>
      <charset val="238"/>
    </font>
    <font>
      <sz val="10"/>
      <color rgb="FF003C70"/>
      <name val="Czcionka tekstu podstawowego"/>
      <family val="2"/>
      <charset val="238"/>
    </font>
    <font>
      <sz val="11"/>
      <color rgb="FF003C70"/>
      <name val="Czcionka tekstu podstawowego"/>
      <family val="2"/>
      <charset val="238"/>
    </font>
    <font>
      <b/>
      <sz val="11"/>
      <color rgb="FF003C70"/>
      <name val="Czcionka tekstu podstawowego"/>
      <charset val="238"/>
    </font>
    <font>
      <b/>
      <sz val="10"/>
      <color rgb="FF003C70"/>
      <name val="Czcionka tekstu podstawowego"/>
      <charset val="238"/>
    </font>
    <font>
      <b/>
      <sz val="11"/>
      <color rgb="FF003C70"/>
      <name val="Calibri"/>
      <family val="2"/>
      <charset val="238"/>
    </font>
    <font>
      <sz val="11"/>
      <color theme="1"/>
      <name val="Calibri"/>
      <family val="2"/>
    </font>
    <font>
      <sz val="12"/>
      <color rgb="FF003C70"/>
      <name val="Calibri"/>
      <family val="2"/>
    </font>
    <font>
      <sz val="11"/>
      <color theme="0"/>
      <name val="Czcionka tekstu podstawowego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sz val="11"/>
      <color rgb="FF003C70"/>
      <name val="Calibri"/>
      <family val="2"/>
    </font>
    <font>
      <b/>
      <sz val="11"/>
      <color rgb="FF003C70"/>
      <name val="Calibri"/>
      <family val="2"/>
    </font>
    <font>
      <sz val="11"/>
      <color theme="0"/>
      <name val="Calibri"/>
      <family val="2"/>
    </font>
    <font>
      <b/>
      <sz val="12"/>
      <color theme="0"/>
      <name val="Calibri"/>
      <family val="2"/>
    </font>
    <font>
      <sz val="11"/>
      <color rgb="FF003C70"/>
      <name val="Calibri"/>
      <family val="2"/>
      <charset val="238"/>
    </font>
    <font>
      <sz val="11"/>
      <color theme="0"/>
      <name val="Calibri"/>
      <family val="2"/>
      <charset val="238"/>
    </font>
    <font>
      <sz val="12"/>
      <color theme="0"/>
      <name val="Calibri"/>
      <family val="2"/>
      <charset val="238"/>
    </font>
    <font>
      <sz val="12"/>
      <color theme="0"/>
      <name val="Calibri"/>
      <family val="2"/>
    </font>
    <font>
      <u/>
      <sz val="10"/>
      <color rgb="FF003C70"/>
      <name val="Calibri"/>
      <family val="2"/>
    </font>
    <font>
      <sz val="10"/>
      <color rgb="FF003C70"/>
      <name val="Calibri"/>
      <family val="2"/>
    </font>
    <font>
      <i/>
      <sz val="9"/>
      <color rgb="FF003C70"/>
      <name val="Calibri"/>
      <family val="2"/>
    </font>
    <font>
      <u/>
      <sz val="10"/>
      <color theme="0"/>
      <name val="Calibri"/>
      <family val="2"/>
    </font>
    <font>
      <sz val="10"/>
      <color theme="0"/>
      <name val="Calibri"/>
      <family val="2"/>
    </font>
    <font>
      <b/>
      <sz val="12"/>
      <color rgb="FF003C70"/>
      <name val="Calibri"/>
      <family val="2"/>
    </font>
    <font>
      <sz val="16"/>
      <color theme="0"/>
      <name val="Calibri"/>
      <family val="2"/>
    </font>
    <font>
      <sz val="11"/>
      <color theme="3"/>
      <name val="Calibri"/>
      <family val="2"/>
    </font>
    <font>
      <sz val="11"/>
      <color rgb="FFFF0000"/>
      <name val="Calibri"/>
      <family val="2"/>
    </font>
    <font>
      <sz val="14"/>
      <color theme="3"/>
      <name val="Calibri"/>
      <family val="2"/>
    </font>
    <font>
      <sz val="11"/>
      <color theme="0" tint="-4.9989318521683403E-2"/>
      <name val="Calibri"/>
      <family val="2"/>
    </font>
    <font>
      <sz val="11"/>
      <color rgb="FF00B050"/>
      <name val="Calibri"/>
      <family val="2"/>
    </font>
    <font>
      <sz val="16"/>
      <color rgb="FF003C70"/>
      <name val="Calibri"/>
      <family val="2"/>
    </font>
    <font>
      <u/>
      <sz val="12"/>
      <color theme="0"/>
      <name val="Calibri"/>
      <family val="2"/>
    </font>
    <font>
      <sz val="32"/>
      <color rgb="FF003C70"/>
      <name val="Calibri"/>
      <family val="2"/>
    </font>
    <font>
      <b/>
      <sz val="16"/>
      <color rgb="FF003C70"/>
      <name val="Calibri"/>
      <family val="2"/>
    </font>
    <font>
      <u/>
      <sz val="16"/>
      <color rgb="FF003C70"/>
      <name val="Calibri"/>
      <family val="2"/>
    </font>
    <font>
      <sz val="10"/>
      <color rgb="FF003C7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4F1FA"/>
        <bgColor indexed="64"/>
      </patternFill>
    </fill>
    <fill>
      <patternFill patternType="solid">
        <fgColor rgb="FF003C70"/>
        <bgColor indexed="64"/>
      </patternFill>
    </fill>
    <fill>
      <patternFill patternType="solid">
        <fgColor rgb="FFFFCA5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B7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E763E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rgb="FF003C70"/>
      </bottom>
      <diagonal/>
    </border>
    <border>
      <left style="thin">
        <color rgb="FF003C70"/>
      </left>
      <right/>
      <top style="thin">
        <color rgb="FF003C70"/>
      </top>
      <bottom/>
      <diagonal/>
    </border>
    <border>
      <left/>
      <right/>
      <top style="thin">
        <color rgb="FF003C70"/>
      </top>
      <bottom/>
      <diagonal/>
    </border>
    <border>
      <left/>
      <right style="thin">
        <color rgb="FF003C70"/>
      </right>
      <top style="thin">
        <color rgb="FF003C70"/>
      </top>
      <bottom/>
      <diagonal/>
    </border>
    <border>
      <left style="thin">
        <color rgb="FF003C70"/>
      </left>
      <right/>
      <top/>
      <bottom/>
      <diagonal/>
    </border>
    <border>
      <left/>
      <right style="thin">
        <color rgb="FF003C70"/>
      </right>
      <top/>
      <bottom/>
      <diagonal/>
    </border>
    <border>
      <left style="thin">
        <color rgb="FF003C70"/>
      </left>
      <right/>
      <top/>
      <bottom style="thin">
        <color rgb="FF003C70"/>
      </bottom>
      <diagonal/>
    </border>
    <border>
      <left/>
      <right style="thin">
        <color rgb="FF003C70"/>
      </right>
      <top/>
      <bottom style="thin">
        <color rgb="FF003C70"/>
      </bottom>
      <diagonal/>
    </border>
    <border>
      <left style="thin">
        <color rgb="FF003C70"/>
      </left>
      <right/>
      <top style="thin">
        <color rgb="FF003C70"/>
      </top>
      <bottom style="thin">
        <color rgb="FF003C70"/>
      </bottom>
      <diagonal/>
    </border>
    <border>
      <left/>
      <right/>
      <top style="thin">
        <color rgb="FF003C70"/>
      </top>
      <bottom style="thin">
        <color rgb="FF003C70"/>
      </bottom>
      <diagonal/>
    </border>
    <border>
      <left/>
      <right style="thin">
        <color rgb="FF003C70"/>
      </right>
      <top style="thin">
        <color rgb="FF003C70"/>
      </top>
      <bottom style="thin">
        <color rgb="FF003C70"/>
      </bottom>
      <diagonal/>
    </border>
    <border>
      <left style="medium">
        <color rgb="FF003C70"/>
      </left>
      <right/>
      <top style="medium">
        <color rgb="FF003C70"/>
      </top>
      <bottom style="medium">
        <color rgb="FF003C70"/>
      </bottom>
      <diagonal/>
    </border>
    <border>
      <left/>
      <right/>
      <top style="medium">
        <color rgb="FF003C70"/>
      </top>
      <bottom style="medium">
        <color rgb="FF003C70"/>
      </bottom>
      <diagonal/>
    </border>
    <border>
      <left/>
      <right style="medium">
        <color rgb="FF003C70"/>
      </right>
      <top style="medium">
        <color rgb="FF003C70"/>
      </top>
      <bottom style="medium">
        <color rgb="FF003C70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0" applyNumberFormat="0" applyFill="0" applyBorder="0" applyAlignment="0" applyProtection="0"/>
  </cellStyleXfs>
  <cellXfs count="239">
    <xf numFmtId="0" fontId="0" fillId="0" borderId="0" xfId="0"/>
    <xf numFmtId="0" fontId="2" fillId="0" borderId="0" xfId="0" applyFont="1"/>
    <xf numFmtId="0" fontId="3" fillId="0" borderId="0" xfId="0" applyFont="1"/>
    <xf numFmtId="2" fontId="0" fillId="0" borderId="0" xfId="0" applyNumberFormat="1"/>
    <xf numFmtId="0" fontId="5" fillId="0" borderId="0" xfId="0" applyFont="1"/>
    <xf numFmtId="164" fontId="0" fillId="0" borderId="0" xfId="1" applyNumberFormat="1" applyFont="1"/>
    <xf numFmtId="164" fontId="6" fillId="0" borderId="0" xfId="1" applyNumberFormat="1" applyFont="1" applyAlignment="1" applyProtection="1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center" wrapText="1"/>
    </xf>
    <xf numFmtId="164" fontId="1" fillId="0" borderId="0" xfId="1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2" fontId="7" fillId="0" borderId="0" xfId="0" applyNumberFormat="1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4" fontId="11" fillId="0" borderId="0" xfId="1" applyNumberFormat="1" applyFont="1" applyAlignment="1" applyProtection="1"/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wrapText="1"/>
    </xf>
    <xf numFmtId="164" fontId="13" fillId="0" borderId="0" xfId="1" applyNumberFormat="1" applyFont="1"/>
    <xf numFmtId="2" fontId="13" fillId="0" borderId="0" xfId="0" applyNumberFormat="1" applyFont="1"/>
    <xf numFmtId="0" fontId="12" fillId="0" borderId="0" xfId="0" applyFont="1" applyAlignment="1">
      <alignment wrapText="1"/>
    </xf>
    <xf numFmtId="164" fontId="11" fillId="0" borderId="0" xfId="1" applyNumberFormat="1" applyFont="1" applyBorder="1" applyAlignment="1" applyProtection="1"/>
    <xf numFmtId="0" fontId="16" fillId="0" borderId="0" xfId="0" applyFont="1" applyAlignment="1">
      <alignment vertical="top" wrapText="1"/>
    </xf>
    <xf numFmtId="0" fontId="16" fillId="0" borderId="0" xfId="0" applyFont="1" applyAlignment="1">
      <alignment horizontal="center" vertical="center" wrapText="1"/>
    </xf>
    <xf numFmtId="164" fontId="16" fillId="0" borderId="0" xfId="1" applyNumberFormat="1" applyFont="1" applyBorder="1" applyAlignment="1">
      <alignment horizontal="center" vertical="center" wrapText="1"/>
    </xf>
    <xf numFmtId="165" fontId="13" fillId="0" borderId="0" xfId="0" applyNumberFormat="1" applyFont="1"/>
    <xf numFmtId="0" fontId="14" fillId="0" borderId="0" xfId="0" applyFont="1"/>
    <xf numFmtId="165" fontId="14" fillId="0" borderId="0" xfId="0" applyNumberFormat="1" applyFont="1"/>
    <xf numFmtId="164" fontId="13" fillId="0" borderId="0" xfId="0" applyNumberFormat="1" applyFont="1"/>
    <xf numFmtId="164" fontId="13" fillId="0" borderId="0" xfId="0" applyNumberFormat="1" applyFont="1" applyAlignment="1">
      <alignment wrapText="1"/>
    </xf>
    <xf numFmtId="2" fontId="14" fillId="0" borderId="0" xfId="0" applyNumberFormat="1" applyFont="1"/>
    <xf numFmtId="166" fontId="12" fillId="0" borderId="0" xfId="0" applyNumberFormat="1" applyFont="1"/>
    <xf numFmtId="0" fontId="13" fillId="3" borderId="6" xfId="0" applyFont="1" applyFill="1" applyBorder="1" applyAlignment="1">
      <alignment horizontal="left" indent="1"/>
    </xf>
    <xf numFmtId="0" fontId="13" fillId="0" borderId="6" xfId="0" applyFont="1" applyBorder="1" applyAlignment="1">
      <alignment horizontal="left" indent="1"/>
    </xf>
    <xf numFmtId="0" fontId="13" fillId="3" borderId="0" xfId="0" applyFont="1" applyFill="1"/>
    <xf numFmtId="0" fontId="13" fillId="0" borderId="0" xfId="0" applyFont="1" applyAlignment="1">
      <alignment vertical="center"/>
    </xf>
    <xf numFmtId="164" fontId="11" fillId="0" borderId="0" xfId="1" applyNumberFormat="1" applyFont="1" applyAlignment="1" applyProtection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164" fontId="13" fillId="0" borderId="0" xfId="1" applyNumberFormat="1" applyFont="1" applyAlignment="1">
      <alignment vertical="center"/>
    </xf>
    <xf numFmtId="2" fontId="13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164" fontId="11" fillId="0" borderId="0" xfId="1" applyNumberFormat="1" applyFont="1" applyBorder="1" applyAlignment="1" applyProtection="1">
      <alignment vertical="center"/>
    </xf>
    <xf numFmtId="166" fontId="12" fillId="0" borderId="0" xfId="0" applyNumberFormat="1" applyFont="1" applyAlignment="1">
      <alignment vertical="center"/>
    </xf>
    <xf numFmtId="0" fontId="13" fillId="0" borderId="6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1" fontId="13" fillId="0" borderId="0" xfId="0" applyNumberFormat="1" applyFont="1" applyAlignment="1">
      <alignment vertical="center"/>
    </xf>
    <xf numFmtId="0" fontId="13" fillId="5" borderId="0" xfId="0" applyFont="1" applyFill="1" applyAlignment="1">
      <alignment vertical="center"/>
    </xf>
    <xf numFmtId="0" fontId="13" fillId="5" borderId="0" xfId="0" applyFont="1" applyFill="1"/>
    <xf numFmtId="0" fontId="13" fillId="7" borderId="0" xfId="0" applyFont="1" applyFill="1"/>
    <xf numFmtId="0" fontId="19" fillId="4" borderId="2" xfId="0" applyFont="1" applyFill="1" applyBorder="1"/>
    <xf numFmtId="0" fontId="22" fillId="0" borderId="6" xfId="0" applyFont="1" applyBorder="1"/>
    <xf numFmtId="0" fontId="22" fillId="3" borderId="6" xfId="0" applyFont="1" applyFill="1" applyBorder="1" applyAlignment="1">
      <alignment horizontal="left" indent="1"/>
    </xf>
    <xf numFmtId="0" fontId="22" fillId="0" borderId="6" xfId="0" applyFont="1" applyBorder="1" applyAlignment="1">
      <alignment horizontal="left" indent="1"/>
    </xf>
    <xf numFmtId="0" fontId="22" fillId="0" borderId="0" xfId="0" applyFont="1"/>
    <xf numFmtId="0" fontId="22" fillId="3" borderId="0" xfId="0" applyFont="1" applyFill="1"/>
    <xf numFmtId="0" fontId="22" fillId="7" borderId="0" xfId="0" applyFont="1" applyFill="1"/>
    <xf numFmtId="0" fontId="22" fillId="5" borderId="0" xfId="0" applyFont="1" applyFill="1"/>
    <xf numFmtId="0" fontId="26" fillId="0" borderId="0" xfId="0" applyFont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2" fontId="26" fillId="0" borderId="7" xfId="0" applyNumberFormat="1" applyFont="1" applyBorder="1" applyAlignment="1">
      <alignment horizontal="center" vertical="center" wrapText="1"/>
    </xf>
    <xf numFmtId="164" fontId="27" fillId="4" borderId="2" xfId="0" applyNumberFormat="1" applyFont="1" applyFill="1" applyBorder="1" applyAlignment="1">
      <alignment horizontal="center" vertical="center" wrapText="1"/>
    </xf>
    <xf numFmtId="2" fontId="27" fillId="4" borderId="9" xfId="0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vertical="center" wrapText="1" indent="1"/>
    </xf>
    <xf numFmtId="164" fontId="26" fillId="5" borderId="0" xfId="0" applyNumberFormat="1" applyFont="1" applyFill="1" applyAlignment="1">
      <alignment horizontal="center" vertical="center" wrapText="1"/>
    </xf>
    <xf numFmtId="164" fontId="26" fillId="7" borderId="0" xfId="0" applyNumberFormat="1" applyFont="1" applyFill="1" applyAlignment="1">
      <alignment horizontal="center" vertical="center" wrapText="1"/>
    </xf>
    <xf numFmtId="2" fontId="26" fillId="3" borderId="7" xfId="0" applyNumberFormat="1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left" vertical="center" wrapText="1" indent="1"/>
    </xf>
    <xf numFmtId="0" fontId="26" fillId="3" borderId="6" xfId="0" applyFont="1" applyFill="1" applyBorder="1" applyAlignment="1">
      <alignment horizontal="left" vertical="center" wrapText="1" indent="1"/>
    </xf>
    <xf numFmtId="0" fontId="21" fillId="4" borderId="8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7" fillId="4" borderId="8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vertical="center"/>
    </xf>
    <xf numFmtId="0" fontId="13" fillId="5" borderId="0" xfId="0" applyFont="1" applyFill="1" applyAlignment="1">
      <alignment horizontal="center" vertical="center"/>
    </xf>
    <xf numFmtId="0" fontId="27" fillId="4" borderId="4" xfId="0" applyFont="1" applyFill="1" applyBorder="1" applyAlignment="1">
      <alignment horizontal="center" vertical="center" wrapText="1"/>
    </xf>
    <xf numFmtId="164" fontId="27" fillId="4" borderId="4" xfId="0" applyNumberFormat="1" applyFont="1" applyFill="1" applyBorder="1" applyAlignment="1">
      <alignment horizontal="center" vertical="center" wrapText="1"/>
    </xf>
    <xf numFmtId="164" fontId="27" fillId="4" borderId="5" xfId="0" applyNumberFormat="1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164" fontId="21" fillId="4" borderId="4" xfId="0" applyNumberFormat="1" applyFont="1" applyFill="1" applyBorder="1" applyAlignment="1">
      <alignment horizontal="center" vertical="center" wrapText="1"/>
    </xf>
    <xf numFmtId="164" fontId="21" fillId="4" borderId="5" xfId="0" applyNumberFormat="1" applyFont="1" applyFill="1" applyBorder="1" applyAlignment="1">
      <alignment horizontal="center" vertical="center" wrapText="1"/>
    </xf>
    <xf numFmtId="0" fontId="24" fillId="4" borderId="4" xfId="0" applyFont="1" applyFill="1" applyBorder="1" applyAlignment="1">
      <alignment horizontal="center" vertical="center" wrapText="1"/>
    </xf>
    <xf numFmtId="164" fontId="24" fillId="4" borderId="4" xfId="0" applyNumberFormat="1" applyFont="1" applyFill="1" applyBorder="1" applyAlignment="1">
      <alignment horizontal="center" vertical="center" wrapText="1"/>
    </xf>
    <xf numFmtId="164" fontId="24" fillId="4" borderId="5" xfId="0" applyNumberFormat="1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left" indent="1"/>
    </xf>
    <xf numFmtId="0" fontId="16" fillId="3" borderId="6" xfId="0" applyFont="1" applyFill="1" applyBorder="1" applyAlignment="1">
      <alignment horizontal="left" vertical="center" wrapText="1" indent="1"/>
    </xf>
    <xf numFmtId="0" fontId="19" fillId="4" borderId="8" xfId="0" applyFont="1" applyFill="1" applyBorder="1"/>
    <xf numFmtId="0" fontId="20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vertical="top" wrapText="1"/>
    </xf>
    <xf numFmtId="0" fontId="19" fillId="4" borderId="8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164" fontId="22" fillId="0" borderId="7" xfId="0" applyNumberFormat="1" applyFont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164" fontId="22" fillId="3" borderId="7" xfId="0" applyNumberFormat="1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2" fontId="24" fillId="4" borderId="9" xfId="0" applyNumberFormat="1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left" vertical="center" wrapText="1"/>
    </xf>
    <xf numFmtId="164" fontId="24" fillId="4" borderId="9" xfId="0" applyNumberFormat="1" applyFont="1" applyFill="1" applyBorder="1" applyAlignment="1">
      <alignment horizontal="center" vertical="center" wrapText="1"/>
    </xf>
    <xf numFmtId="164" fontId="24" fillId="4" borderId="2" xfId="0" applyNumberFormat="1" applyFont="1" applyFill="1" applyBorder="1" applyAlignment="1">
      <alignment horizontal="right" vertical="center" wrapText="1"/>
    </xf>
    <xf numFmtId="0" fontId="24" fillId="4" borderId="8" xfId="0" applyFont="1" applyFill="1" applyBorder="1" applyAlignment="1">
      <alignment horizontal="left" vertical="center" indent="1"/>
    </xf>
    <xf numFmtId="0" fontId="24" fillId="4" borderId="2" xfId="0" applyFont="1" applyFill="1" applyBorder="1" applyAlignment="1">
      <alignment horizontal="left" vertical="center" indent="1"/>
    </xf>
    <xf numFmtId="0" fontId="22" fillId="0" borderId="6" xfId="0" applyFont="1" applyBorder="1" applyAlignment="1">
      <alignment horizontal="left" vertical="center" indent="1"/>
    </xf>
    <xf numFmtId="164" fontId="30" fillId="0" borderId="0" xfId="1" applyNumberFormat="1" applyFont="1" applyBorder="1" applyAlignment="1" applyProtection="1">
      <alignment vertical="center"/>
    </xf>
    <xf numFmtId="0" fontId="31" fillId="0" borderId="0" xfId="0" applyFont="1" applyAlignment="1">
      <alignment vertical="center"/>
    </xf>
    <xf numFmtId="166" fontId="31" fillId="5" borderId="7" xfId="0" applyNumberFormat="1" applyFont="1" applyFill="1" applyBorder="1" applyAlignment="1">
      <alignment vertical="center"/>
    </xf>
    <xf numFmtId="0" fontId="22" fillId="3" borderId="6" xfId="0" applyFont="1" applyFill="1" applyBorder="1" applyAlignment="1">
      <alignment horizontal="left" vertical="center" indent="1"/>
    </xf>
    <xf numFmtId="164" fontId="30" fillId="3" borderId="0" xfId="1" applyNumberFormat="1" applyFont="1" applyFill="1" applyBorder="1" applyAlignment="1" applyProtection="1">
      <alignment vertical="center"/>
    </xf>
    <xf numFmtId="0" fontId="31" fillId="3" borderId="0" xfId="0" applyFont="1" applyFill="1" applyAlignment="1">
      <alignment vertical="center"/>
    </xf>
    <xf numFmtId="166" fontId="31" fillId="7" borderId="7" xfId="0" applyNumberFormat="1" applyFont="1" applyFill="1" applyBorder="1" applyAlignment="1">
      <alignment vertical="center"/>
    </xf>
    <xf numFmtId="0" fontId="32" fillId="3" borderId="6" xfId="0" applyFont="1" applyFill="1" applyBorder="1" applyAlignment="1">
      <alignment horizontal="left" vertical="center" indent="1"/>
    </xf>
    <xf numFmtId="164" fontId="30" fillId="3" borderId="7" xfId="1" applyNumberFormat="1" applyFont="1" applyFill="1" applyBorder="1" applyAlignment="1" applyProtection="1">
      <alignment vertical="center"/>
    </xf>
    <xf numFmtId="0" fontId="22" fillId="0" borderId="6" xfId="0" applyFont="1" applyBorder="1" applyAlignment="1">
      <alignment horizontal="left" vertical="center" indent="2"/>
    </xf>
    <xf numFmtId="0" fontId="22" fillId="3" borderId="6" xfId="0" applyFont="1" applyFill="1" applyBorder="1" applyAlignment="1">
      <alignment horizontal="left" vertical="center" indent="2"/>
    </xf>
    <xf numFmtId="0" fontId="22" fillId="3" borderId="0" xfId="0" applyFont="1" applyFill="1" applyAlignment="1">
      <alignment vertical="center"/>
    </xf>
    <xf numFmtId="164" fontId="33" fillId="4" borderId="2" xfId="1" applyNumberFormat="1" applyFont="1" applyFill="1" applyBorder="1" applyAlignment="1" applyProtection="1">
      <alignment vertical="center"/>
    </xf>
    <xf numFmtId="0" fontId="34" fillId="4" borderId="2" xfId="0" applyFont="1" applyFill="1" applyBorder="1" applyAlignment="1">
      <alignment vertical="center"/>
    </xf>
    <xf numFmtId="166" fontId="25" fillId="4" borderId="9" xfId="0" applyNumberFormat="1" applyFont="1" applyFill="1" applyBorder="1" applyAlignment="1">
      <alignment vertical="center"/>
    </xf>
    <xf numFmtId="166" fontId="35" fillId="5" borderId="12" xfId="0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166" fontId="31" fillId="0" borderId="0" xfId="0" applyNumberFormat="1" applyFont="1" applyAlignment="1">
      <alignment vertical="center"/>
    </xf>
    <xf numFmtId="166" fontId="31" fillId="5" borderId="12" xfId="0" applyNumberFormat="1" applyFont="1" applyFill="1" applyBorder="1" applyAlignment="1">
      <alignment vertical="center"/>
    </xf>
    <xf numFmtId="166" fontId="31" fillId="6" borderId="7" xfId="0" applyNumberFormat="1" applyFont="1" applyFill="1" applyBorder="1" applyAlignment="1">
      <alignment vertical="center"/>
    </xf>
    <xf numFmtId="166" fontId="31" fillId="2" borderId="7" xfId="0" applyNumberFormat="1" applyFont="1" applyFill="1" applyBorder="1" applyAlignment="1">
      <alignment vertical="center"/>
    </xf>
    <xf numFmtId="0" fontId="31" fillId="0" borderId="7" xfId="0" applyFont="1" applyBorder="1" applyAlignment="1">
      <alignment vertical="center"/>
    </xf>
    <xf numFmtId="166" fontId="35" fillId="7" borderId="12" xfId="0" applyNumberFormat="1" applyFont="1" applyFill="1" applyBorder="1" applyAlignment="1">
      <alignment vertical="center"/>
    </xf>
    <xf numFmtId="0" fontId="31" fillId="0" borderId="6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166" fontId="31" fillId="6" borderId="5" xfId="0" applyNumberFormat="1" applyFont="1" applyFill="1" applyBorder="1" applyAlignment="1">
      <alignment vertical="center"/>
    </xf>
    <xf numFmtId="164" fontId="37" fillId="0" borderId="0" xfId="2" applyNumberFormat="1" applyFont="1" applyBorder="1" applyAlignment="1">
      <alignment horizontal="center" vertical="center"/>
    </xf>
    <xf numFmtId="0" fontId="37" fillId="0" borderId="0" xfId="2" applyFont="1" applyBorder="1" applyAlignment="1">
      <alignment horizontal="center" vertical="center"/>
    </xf>
    <xf numFmtId="164" fontId="37" fillId="3" borderId="0" xfId="2" applyNumberFormat="1" applyFont="1" applyFill="1" applyBorder="1" applyAlignment="1">
      <alignment horizontal="center" vertical="center"/>
    </xf>
    <xf numFmtId="0" fontId="37" fillId="3" borderId="0" xfId="2" applyFont="1" applyFill="1" applyBorder="1" applyAlignment="1">
      <alignment horizontal="center" vertical="center"/>
    </xf>
    <xf numFmtId="164" fontId="37" fillId="3" borderId="2" xfId="2" applyNumberFormat="1" applyFont="1" applyFill="1" applyBorder="1" applyAlignment="1">
      <alignment horizontal="center" vertical="center"/>
    </xf>
    <xf numFmtId="0" fontId="37" fillId="3" borderId="2" xfId="2" applyFont="1" applyFill="1" applyBorder="1" applyAlignment="1">
      <alignment horizontal="center" vertical="center"/>
    </xf>
    <xf numFmtId="0" fontId="40" fillId="4" borderId="3" xfId="2" applyFont="1" applyFill="1" applyBorder="1"/>
    <xf numFmtId="164" fontId="40" fillId="4" borderId="4" xfId="2" applyNumberFormat="1" applyFont="1" applyFill="1" applyBorder="1" applyAlignment="1" applyProtection="1"/>
    <xf numFmtId="0" fontId="40" fillId="4" borderId="4" xfId="2" applyFont="1" applyFill="1" applyBorder="1"/>
    <xf numFmtId="164" fontId="40" fillId="4" borderId="4" xfId="2" applyNumberFormat="1" applyFont="1" applyFill="1" applyBorder="1" applyAlignment="1" applyProtection="1">
      <alignment horizontal="center" wrapText="1"/>
    </xf>
    <xf numFmtId="164" fontId="40" fillId="4" borderId="4" xfId="2" applyNumberFormat="1" applyFont="1" applyFill="1" applyBorder="1" applyAlignment="1" applyProtection="1">
      <alignment wrapText="1"/>
    </xf>
    <xf numFmtId="164" fontId="40" fillId="4" borderId="4" xfId="2" applyNumberFormat="1" applyFont="1" applyFill="1" applyBorder="1"/>
    <xf numFmtId="164" fontId="40" fillId="4" borderId="5" xfId="2" applyNumberFormat="1" applyFont="1" applyFill="1" applyBorder="1" applyAlignment="1" applyProtection="1">
      <alignment horizontal="center" wrapText="1"/>
    </xf>
    <xf numFmtId="9" fontId="22" fillId="3" borderId="0" xfId="1" applyFont="1" applyFill="1" applyBorder="1" applyAlignment="1">
      <alignment horizontal="center" vertical="center"/>
    </xf>
    <xf numFmtId="9" fontId="22" fillId="0" borderId="0" xfId="1" applyFont="1" applyBorder="1" applyAlignment="1">
      <alignment horizontal="center" vertical="center"/>
    </xf>
    <xf numFmtId="9" fontId="22" fillId="3" borderId="2" xfId="1" applyFont="1" applyFill="1" applyBorder="1" applyAlignment="1">
      <alignment horizontal="center" vertical="center"/>
    </xf>
    <xf numFmtId="164" fontId="41" fillId="3" borderId="7" xfId="2" applyNumberFormat="1" applyFont="1" applyFill="1" applyBorder="1" applyAlignment="1">
      <alignment horizontal="center" vertical="center"/>
    </xf>
    <xf numFmtId="164" fontId="41" fillId="0" borderId="7" xfId="2" applyNumberFormat="1" applyFont="1" applyBorder="1" applyAlignment="1">
      <alignment horizontal="center" vertical="center"/>
    </xf>
    <xf numFmtId="164" fontId="41" fillId="3" borderId="9" xfId="2" applyNumberFormat="1" applyFont="1" applyFill="1" applyBorder="1" applyAlignment="1">
      <alignment horizontal="center" vertical="center"/>
    </xf>
    <xf numFmtId="164" fontId="37" fillId="8" borderId="2" xfId="2" applyNumberFormat="1" applyFont="1" applyFill="1" applyBorder="1" applyAlignment="1">
      <alignment horizontal="center" vertical="center"/>
    </xf>
    <xf numFmtId="0" fontId="37" fillId="8" borderId="2" xfId="2" applyFont="1" applyFill="1" applyBorder="1" applyAlignment="1">
      <alignment horizontal="center" vertical="center"/>
    </xf>
    <xf numFmtId="164" fontId="41" fillId="8" borderId="9" xfId="2" applyNumberFormat="1" applyFont="1" applyFill="1" applyBorder="1" applyAlignment="1">
      <alignment horizontal="center" vertical="center"/>
    </xf>
    <xf numFmtId="164" fontId="38" fillId="3" borderId="0" xfId="2" applyNumberFormat="1" applyFont="1" applyFill="1" applyBorder="1" applyAlignment="1">
      <alignment horizontal="center" vertical="center"/>
    </xf>
    <xf numFmtId="164" fontId="38" fillId="8" borderId="2" xfId="2" applyNumberFormat="1" applyFont="1" applyFill="1" applyBorder="1" applyAlignment="1">
      <alignment horizontal="center" vertical="center"/>
    </xf>
    <xf numFmtId="164" fontId="37" fillId="8" borderId="2" xfId="2" applyNumberFormat="1" applyFont="1" applyFill="1" applyBorder="1" applyAlignment="1" applyProtection="1">
      <alignment vertical="center"/>
    </xf>
    <xf numFmtId="0" fontId="37" fillId="8" borderId="2" xfId="2" applyFont="1" applyFill="1" applyBorder="1" applyAlignment="1">
      <alignment vertical="center"/>
    </xf>
    <xf numFmtId="0" fontId="0" fillId="0" borderId="0" xfId="0" applyAlignment="1">
      <alignment vertical="center"/>
    </xf>
    <xf numFmtId="164" fontId="37" fillId="3" borderId="0" xfId="2" applyNumberFormat="1" applyFont="1" applyFill="1" applyBorder="1" applyAlignment="1" applyProtection="1">
      <alignment vertical="center"/>
    </xf>
    <xf numFmtId="0" fontId="37" fillId="3" borderId="0" xfId="2" applyFont="1" applyFill="1" applyBorder="1" applyAlignment="1">
      <alignment vertical="center"/>
    </xf>
    <xf numFmtId="164" fontId="37" fillId="0" borderId="0" xfId="2" applyNumberFormat="1" applyFont="1" applyBorder="1" applyAlignment="1" applyProtection="1">
      <alignment vertical="center"/>
    </xf>
    <xf numFmtId="0" fontId="37" fillId="0" borderId="0" xfId="2" applyFont="1" applyBorder="1" applyAlignment="1">
      <alignment vertical="center"/>
    </xf>
    <xf numFmtId="164" fontId="38" fillId="0" borderId="0" xfId="2" applyNumberFormat="1" applyFont="1" applyBorder="1" applyAlignment="1">
      <alignment horizontal="center" vertical="center"/>
    </xf>
    <xf numFmtId="164" fontId="37" fillId="3" borderId="2" xfId="2" applyNumberFormat="1" applyFont="1" applyFill="1" applyBorder="1" applyAlignment="1" applyProtection="1">
      <alignment vertical="center"/>
    </xf>
    <xf numFmtId="0" fontId="37" fillId="3" borderId="2" xfId="2" applyFont="1" applyFill="1" applyBorder="1" applyAlignment="1">
      <alignment vertical="center"/>
    </xf>
    <xf numFmtId="164" fontId="38" fillId="3" borderId="2" xfId="2" applyNumberFormat="1" applyFont="1" applyFill="1" applyBorder="1" applyAlignment="1">
      <alignment horizontal="center" vertical="center"/>
    </xf>
    <xf numFmtId="0" fontId="39" fillId="8" borderId="8" xfId="2" applyFont="1" applyFill="1" applyBorder="1" applyAlignment="1">
      <alignment horizontal="left" vertical="center" indent="1"/>
    </xf>
    <xf numFmtId="0" fontId="37" fillId="3" borderId="6" xfId="2" applyFont="1" applyFill="1" applyBorder="1" applyAlignment="1">
      <alignment horizontal="left" vertical="center" indent="1"/>
    </xf>
    <xf numFmtId="0" fontId="37" fillId="0" borderId="6" xfId="2" applyFont="1" applyBorder="1" applyAlignment="1">
      <alignment horizontal="left" vertical="center" indent="1"/>
    </xf>
    <xf numFmtId="0" fontId="37" fillId="3" borderId="8" xfId="2" applyFont="1" applyFill="1" applyBorder="1" applyAlignment="1">
      <alignment horizontal="left" vertical="center" indent="1"/>
    </xf>
    <xf numFmtId="164" fontId="33" fillId="4" borderId="11" xfId="1" applyNumberFormat="1" applyFont="1" applyFill="1" applyBorder="1" applyAlignment="1" applyProtection="1">
      <alignment vertical="center"/>
    </xf>
    <xf numFmtId="0" fontId="34" fillId="4" borderId="11" xfId="0" applyFont="1" applyFill="1" applyBorder="1" applyAlignment="1">
      <alignment vertical="center"/>
    </xf>
    <xf numFmtId="0" fontId="34" fillId="4" borderId="12" xfId="0" applyFont="1" applyFill="1" applyBorder="1" applyAlignment="1">
      <alignment vertical="center"/>
    </xf>
    <xf numFmtId="164" fontId="30" fillId="8" borderId="11" xfId="1" applyNumberFormat="1" applyFont="1" applyFill="1" applyBorder="1" applyAlignment="1" applyProtection="1">
      <alignment vertical="center"/>
    </xf>
    <xf numFmtId="0" fontId="31" fillId="8" borderId="11" xfId="0" applyFont="1" applyFill="1" applyBorder="1" applyAlignment="1">
      <alignment vertical="center"/>
    </xf>
    <xf numFmtId="166" fontId="31" fillId="8" borderId="12" xfId="0" applyNumberFormat="1" applyFont="1" applyFill="1" applyBorder="1" applyAlignment="1">
      <alignment vertical="center"/>
    </xf>
    <xf numFmtId="0" fontId="24" fillId="4" borderId="10" xfId="0" applyFont="1" applyFill="1" applyBorder="1" applyAlignment="1">
      <alignment horizontal="left" vertical="center" indent="1"/>
    </xf>
    <xf numFmtId="0" fontId="22" fillId="8" borderId="10" xfId="0" applyFont="1" applyFill="1" applyBorder="1" applyAlignment="1">
      <alignment horizontal="left" vertical="center" indent="1"/>
    </xf>
    <xf numFmtId="164" fontId="43" fillId="4" borderId="11" xfId="1" applyNumberFormat="1" applyFont="1" applyFill="1" applyBorder="1" applyAlignment="1" applyProtection="1">
      <alignment vertical="center"/>
    </xf>
    <xf numFmtId="0" fontId="29" fillId="4" borderId="11" xfId="0" applyFont="1" applyFill="1" applyBorder="1" applyAlignment="1">
      <alignment vertical="center"/>
    </xf>
    <xf numFmtId="0" fontId="29" fillId="4" borderId="10" xfId="0" applyFont="1" applyFill="1" applyBorder="1" applyAlignment="1">
      <alignment horizontal="left" vertical="center" indent="1"/>
    </xf>
    <xf numFmtId="164" fontId="24" fillId="4" borderId="11" xfId="0" applyNumberFormat="1" applyFont="1" applyFill="1" applyBorder="1" applyAlignment="1">
      <alignment horizontal="righ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 inden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164" fontId="24" fillId="4" borderId="11" xfId="0" applyNumberFormat="1" applyFont="1" applyFill="1" applyBorder="1" applyAlignment="1">
      <alignment horizontal="center" vertical="center" wrapText="1"/>
    </xf>
    <xf numFmtId="2" fontId="24" fillId="4" borderId="12" xfId="0" applyNumberFormat="1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164" fontId="24" fillId="4" borderId="12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top" wrapText="1"/>
    </xf>
    <xf numFmtId="0" fontId="22" fillId="0" borderId="14" xfId="0" applyFont="1" applyBorder="1"/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164" fontId="33" fillId="9" borderId="2" xfId="1" applyNumberFormat="1" applyFont="1" applyFill="1" applyBorder="1" applyAlignment="1" applyProtection="1">
      <alignment vertical="center"/>
    </xf>
    <xf numFmtId="0" fontId="34" fillId="9" borderId="2" xfId="0" applyFont="1" applyFill="1" applyBorder="1" applyAlignment="1">
      <alignment vertical="center"/>
    </xf>
    <xf numFmtId="166" fontId="29" fillId="9" borderId="9" xfId="0" applyNumberFormat="1" applyFont="1" applyFill="1" applyBorder="1" applyAlignment="1">
      <alignment vertical="center"/>
    </xf>
    <xf numFmtId="0" fontId="36" fillId="9" borderId="8" xfId="0" applyFont="1" applyFill="1" applyBorder="1" applyAlignment="1">
      <alignment horizontal="left" vertical="center" indent="1"/>
    </xf>
    <xf numFmtId="0" fontId="22" fillId="6" borderId="3" xfId="0" applyFont="1" applyFill="1" applyBorder="1" applyAlignment="1">
      <alignment horizontal="left" vertical="center" indent="1"/>
    </xf>
    <xf numFmtId="164" fontId="30" fillId="6" borderId="4" xfId="1" applyNumberFormat="1" applyFont="1" applyFill="1" applyBorder="1" applyAlignment="1" applyProtection="1">
      <alignment vertical="center"/>
    </xf>
    <xf numFmtId="0" fontId="31" fillId="6" borderId="4" xfId="0" applyFont="1" applyFill="1" applyBorder="1" applyAlignment="1">
      <alignment vertical="center"/>
    </xf>
    <xf numFmtId="166" fontId="31" fillId="3" borderId="7" xfId="0" applyNumberFormat="1" applyFont="1" applyFill="1" applyBorder="1" applyAlignment="1">
      <alignment vertical="center"/>
    </xf>
    <xf numFmtId="0" fontId="0" fillId="8" borderId="0" xfId="0" applyFill="1"/>
    <xf numFmtId="0" fontId="42" fillId="8" borderId="0" xfId="0" applyFont="1" applyFill="1" applyAlignment="1">
      <alignment vertical="top" wrapText="1"/>
    </xf>
    <xf numFmtId="0" fontId="22" fillId="8" borderId="0" xfId="0" applyFont="1" applyFill="1" applyAlignment="1">
      <alignment vertical="top" wrapText="1"/>
    </xf>
    <xf numFmtId="0" fontId="22" fillId="0" borderId="0" xfId="0" applyFont="1" applyAlignment="1">
      <alignment horizontal="left" vertical="center" wrapText="1" indent="1"/>
    </xf>
    <xf numFmtId="0" fontId="0" fillId="8" borderId="0" xfId="0" applyFill="1" applyAlignment="1">
      <alignment horizontal="center"/>
    </xf>
    <xf numFmtId="0" fontId="46" fillId="8" borderId="0" xfId="3" applyFont="1" applyFill="1" applyAlignment="1">
      <alignment horizontal="left" vertical="top" wrapText="1"/>
    </xf>
    <xf numFmtId="0" fontId="42" fillId="8" borderId="0" xfId="0" applyFont="1" applyFill="1" applyAlignment="1">
      <alignment horizontal="left" vertical="top" wrapText="1"/>
    </xf>
    <xf numFmtId="0" fontId="22" fillId="8" borderId="0" xfId="0" applyFont="1" applyFill="1" applyAlignment="1">
      <alignment horizontal="left" vertical="top" wrapText="1"/>
    </xf>
    <xf numFmtId="0" fontId="46" fillId="8" borderId="0" xfId="3" applyFont="1" applyFill="1" applyAlignment="1">
      <alignment horizontal="left"/>
    </xf>
    <xf numFmtId="0" fontId="42" fillId="8" borderId="0" xfId="0" applyFont="1" applyFill="1" applyAlignment="1">
      <alignment horizontal="left"/>
    </xf>
    <xf numFmtId="0" fontId="44" fillId="8" borderId="0" xfId="0" applyFont="1" applyFill="1" applyAlignment="1">
      <alignment horizontal="left" vertical="top" wrapText="1"/>
    </xf>
    <xf numFmtId="0" fontId="45" fillId="8" borderId="0" xfId="0" applyFont="1" applyFill="1" applyAlignment="1">
      <alignment horizontal="left"/>
    </xf>
    <xf numFmtId="0" fontId="10" fillId="0" borderId="0" xfId="0" applyFont="1" applyAlignment="1">
      <alignment horizontal="center" vertical="center"/>
    </xf>
    <xf numFmtId="164" fontId="47" fillId="0" borderId="0" xfId="1" applyNumberFormat="1" applyFont="1" applyAlignment="1" applyProtection="1">
      <alignment vertical="top" wrapText="1"/>
    </xf>
    <xf numFmtId="164" fontId="47" fillId="0" borderId="16" xfId="1" applyNumberFormat="1" applyFont="1" applyBorder="1" applyAlignment="1" applyProtection="1">
      <alignment horizontal="left" vertical="top" wrapText="1"/>
    </xf>
    <xf numFmtId="164" fontId="47" fillId="0" borderId="17" xfId="1" applyNumberFormat="1" applyFont="1" applyBorder="1" applyAlignment="1" applyProtection="1">
      <alignment horizontal="left" vertical="top" wrapText="1"/>
    </xf>
    <xf numFmtId="164" fontId="47" fillId="0" borderId="18" xfId="1" applyNumberFormat="1" applyFont="1" applyBorder="1" applyAlignment="1" applyProtection="1">
      <alignment horizontal="left" vertical="top" wrapText="1"/>
    </xf>
    <xf numFmtId="164" fontId="47" fillId="0" borderId="19" xfId="1" applyNumberFormat="1" applyFont="1" applyBorder="1" applyAlignment="1" applyProtection="1">
      <alignment horizontal="left" vertical="top" wrapText="1"/>
    </xf>
    <xf numFmtId="164" fontId="47" fillId="0" borderId="20" xfId="1" applyNumberFormat="1" applyFont="1" applyBorder="1" applyAlignment="1" applyProtection="1">
      <alignment horizontal="left" vertical="top" wrapText="1"/>
    </xf>
    <xf numFmtId="164" fontId="47" fillId="0" borderId="21" xfId="1" applyNumberFormat="1" applyFont="1" applyBorder="1" applyAlignment="1" applyProtection="1">
      <alignment horizontal="left" vertical="top" wrapText="1"/>
    </xf>
    <xf numFmtId="0" fontId="22" fillId="0" borderId="22" xfId="0" applyFont="1" applyBorder="1" applyAlignment="1">
      <alignment horizontal="left" vertical="center"/>
    </xf>
    <xf numFmtId="0" fontId="22" fillId="0" borderId="23" xfId="0" applyFont="1" applyBorder="1" applyAlignment="1">
      <alignment horizontal="left" vertical="center"/>
    </xf>
    <xf numFmtId="0" fontId="13" fillId="5" borderId="24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vertical="center"/>
    </xf>
    <xf numFmtId="0" fontId="42" fillId="0" borderId="10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</cellXfs>
  <cellStyles count="4">
    <cellStyle name="Hiperłącze" xfId="3" builtinId="8"/>
    <cellStyle name="Nagłówek 3" xfId="2" builtinId="18"/>
    <cellStyle name="Normalny" xfId="0" builtinId="0"/>
    <cellStyle name="Procentowy" xfId="1" builtinId="5"/>
  </cellStyles>
  <dxfs count="0"/>
  <tableStyles count="0" defaultTableStyle="TableStyleMedium9" defaultPivotStyle="PivotStyleLight16"/>
  <colors>
    <mruColors>
      <color rgb="FFE4F1FA"/>
      <color rgb="FF003C70"/>
      <color rgb="FF3E763E"/>
      <color rgb="FFA9B8D1"/>
      <color rgb="FFEDB748"/>
      <color rgb="FFC6D5E7"/>
      <color rgb="FFFFCA5D"/>
      <color rgb="FF1BC6F5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76200</xdr:rowOff>
    </xdr:from>
    <xdr:to>
      <xdr:col>1</xdr:col>
      <xdr:colOff>1447800</xdr:colOff>
      <xdr:row>1</xdr:row>
      <xdr:rowOff>313916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5C7A755-209C-90EC-2AA3-F80A93E8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04800"/>
          <a:ext cx="1435100" cy="237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6</xdr:row>
      <xdr:rowOff>215900</xdr:rowOff>
    </xdr:from>
    <xdr:to>
      <xdr:col>2</xdr:col>
      <xdr:colOff>723900</xdr:colOff>
      <xdr:row>8</xdr:row>
      <xdr:rowOff>101600</xdr:rowOff>
    </xdr:to>
    <xdr:cxnSp macro="">
      <xdr:nvCxnSpPr>
        <xdr:cNvPr id="3" name="Łącznik łamany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2552700" y="1282700"/>
          <a:ext cx="673100" cy="5207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</xdr:row>
      <xdr:rowOff>55217</xdr:rowOff>
    </xdr:from>
    <xdr:to>
      <xdr:col>1</xdr:col>
      <xdr:colOff>1435100</xdr:colOff>
      <xdr:row>1</xdr:row>
      <xdr:rowOff>292933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C0EB5D8-542A-3F44-9E6D-011245361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413" y="248478"/>
          <a:ext cx="1435100" cy="2377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1435100</xdr:colOff>
      <xdr:row>2</xdr:row>
      <xdr:rowOff>5803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099D392-8D69-6546-B405-EC09BFD3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652" y="187739"/>
          <a:ext cx="1435100" cy="2377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25</xdr:row>
      <xdr:rowOff>172763</xdr:rowOff>
    </xdr:from>
    <xdr:to>
      <xdr:col>19</xdr:col>
      <xdr:colOff>749300</xdr:colOff>
      <xdr:row>44</xdr:row>
      <xdr:rowOff>114300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1CD1FAD-CDAF-7983-DEFC-08FEA063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1300" y="6256063"/>
          <a:ext cx="4762500" cy="3192737"/>
        </a:xfrm>
        <a:prstGeom prst="rect">
          <a:avLst/>
        </a:prstGeom>
      </xdr:spPr>
    </xdr:pic>
    <xdr:clientData/>
  </xdr:twoCellAnchor>
  <xdr:twoCellAnchor editAs="oneCell">
    <xdr:from>
      <xdr:col>0</xdr:col>
      <xdr:colOff>794287</xdr:colOff>
      <xdr:row>0</xdr:row>
      <xdr:rowOff>139700</xdr:rowOff>
    </xdr:from>
    <xdr:to>
      <xdr:col>9</xdr:col>
      <xdr:colOff>228600</xdr:colOff>
      <xdr:row>46</xdr:row>
      <xdr:rowOff>66782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C78A410-665D-76E1-396C-789F0CB7F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8650"/>
        <a:stretch/>
      </xdr:blipFill>
      <xdr:spPr>
        <a:xfrm>
          <a:off x="794287" y="673100"/>
          <a:ext cx="6838413" cy="894408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kontakt@dom3e.com?subject=Zapytanie%20o%20kompleksow&#261;%20budow&#281;%20z%20DOM%203E" TargetMode="External"/><Relationship Id="rId1" Type="http://schemas.openxmlformats.org/officeDocument/2006/relationships/hyperlink" Target="http://www.dom3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217"/>
  <sheetViews>
    <sheetView tabSelected="1" zoomScale="94" zoomScaleNormal="100" workbookViewId="0">
      <selection activeCell="A19" sqref="A19"/>
    </sheetView>
  </sheetViews>
  <sheetFormatPr baseColWidth="10" defaultColWidth="8.83203125" defaultRowHeight="14"/>
  <cols>
    <col min="1" max="1" width="8.83203125" style="17"/>
    <col min="2" max="2" width="29" style="17" bestFit="1" customWidth="1"/>
    <col min="3" max="3" width="10.1640625" style="17" customWidth="1"/>
    <col min="4" max="4" width="43.5" style="17" customWidth="1"/>
    <col min="5" max="5" width="14.6640625" style="17" customWidth="1"/>
    <col min="6" max="6" width="5.83203125" style="18" customWidth="1"/>
    <col min="7" max="7" width="26.5" style="19" customWidth="1"/>
    <col min="8" max="8" width="3" style="19" customWidth="1"/>
    <col min="9" max="9" width="12.1640625" style="17" customWidth="1"/>
    <col min="10" max="10" width="17.1640625" style="17" customWidth="1"/>
    <col min="11" max="11" width="12.1640625" style="17" customWidth="1"/>
    <col min="12" max="12" width="9.83203125" style="17" customWidth="1"/>
    <col min="13" max="13" width="23.6640625" style="20" customWidth="1"/>
    <col min="14" max="14" width="21.83203125" style="17" customWidth="1"/>
    <col min="15" max="15" width="26.33203125" style="17" bestFit="1" customWidth="1"/>
    <col min="16" max="16384" width="8.83203125" style="17"/>
  </cols>
  <sheetData>
    <row r="1" spans="2:13" s="36" customFormat="1" ht="18" customHeight="1">
      <c r="C1" s="37"/>
      <c r="D1" s="38"/>
      <c r="F1" s="39"/>
      <c r="G1" s="40"/>
      <c r="H1" s="40"/>
      <c r="M1" s="41"/>
    </row>
    <row r="2" spans="2:13" s="36" customFormat="1" ht="29" customHeight="1">
      <c r="B2" s="42"/>
      <c r="C2" s="42"/>
      <c r="D2" s="42"/>
      <c r="E2" s="42"/>
      <c r="F2" s="39"/>
      <c r="G2" s="40"/>
      <c r="H2" s="40"/>
      <c r="M2" s="41"/>
    </row>
    <row r="3" spans="2:13" s="36" customFormat="1" ht="18" customHeight="1">
      <c r="D3" s="38"/>
      <c r="F3" s="39"/>
      <c r="G3" s="40"/>
      <c r="H3" s="40"/>
      <c r="M3" s="41"/>
    </row>
    <row r="4" spans="2:13" s="36" customFormat="1" ht="18" customHeight="1">
      <c r="B4" s="130" t="s">
        <v>167</v>
      </c>
      <c r="C4" s="130"/>
      <c r="D4" s="130"/>
      <c r="F4" s="39"/>
      <c r="G4" s="40"/>
      <c r="H4" s="40"/>
      <c r="M4" s="41"/>
    </row>
    <row r="5" spans="2:13" s="36" customFormat="1" ht="18" customHeight="1" thickBot="1">
      <c r="B5" s="235" t="s">
        <v>170</v>
      </c>
      <c r="C5" s="235"/>
      <c r="D5" s="235"/>
      <c r="E5" s="234"/>
      <c r="F5" s="39"/>
      <c r="G5" s="40"/>
      <c r="H5" s="40"/>
      <c r="M5" s="41"/>
    </row>
    <row r="6" spans="2:13" s="36" customFormat="1" ht="18" customHeight="1" thickBot="1">
      <c r="B6" s="231" t="s">
        <v>140</v>
      </c>
      <c r="C6" s="232"/>
      <c r="D6" s="232"/>
      <c r="E6" s="233"/>
      <c r="F6" s="39"/>
      <c r="G6" s="40"/>
      <c r="H6" s="40"/>
      <c r="M6" s="41"/>
    </row>
    <row r="7" spans="2:13" s="36" customFormat="1" ht="18" customHeight="1">
      <c r="E7" s="38"/>
      <c r="F7" s="43"/>
      <c r="G7" s="37"/>
      <c r="H7" s="37"/>
      <c r="J7" s="38"/>
      <c r="K7" s="38"/>
      <c r="M7" s="41"/>
    </row>
    <row r="8" spans="2:13" s="36" customFormat="1" ht="18" customHeight="1">
      <c r="B8" s="189" t="s">
        <v>99</v>
      </c>
      <c r="C8" s="187"/>
      <c r="D8" s="188"/>
      <c r="E8" s="129"/>
      <c r="F8" s="43"/>
      <c r="G8" s="37"/>
      <c r="H8" s="37"/>
      <c r="J8" s="38"/>
      <c r="K8" s="38"/>
      <c r="M8" s="41"/>
    </row>
    <row r="9" spans="2:13" s="36" customFormat="1" ht="18" customHeight="1">
      <c r="B9" s="130"/>
      <c r="C9" s="114"/>
      <c r="D9" s="115"/>
      <c r="E9" s="131"/>
      <c r="F9" s="43"/>
      <c r="G9" s="37"/>
      <c r="H9" s="37"/>
      <c r="J9" s="38"/>
      <c r="K9" s="38"/>
      <c r="M9" s="41"/>
    </row>
    <row r="10" spans="2:13" s="36" customFormat="1" ht="18" customHeight="1" thickBot="1">
      <c r="B10" s="185" t="s">
        <v>168</v>
      </c>
      <c r="C10" s="179"/>
      <c r="D10" s="180"/>
      <c r="E10" s="132"/>
      <c r="F10" s="43"/>
      <c r="G10" s="37"/>
      <c r="H10" s="37"/>
      <c r="J10" s="38"/>
      <c r="K10" s="38"/>
      <c r="M10" s="41"/>
    </row>
    <row r="11" spans="2:13" s="36" customFormat="1" ht="18" customHeight="1">
      <c r="B11" s="113" t="s">
        <v>171</v>
      </c>
      <c r="C11" s="114"/>
      <c r="D11" s="115"/>
      <c r="E11" s="133">
        <f>2%*E10</f>
        <v>0</v>
      </c>
      <c r="F11" s="43"/>
      <c r="G11" s="226" t="s">
        <v>169</v>
      </c>
      <c r="H11" s="227"/>
      <c r="I11" s="224"/>
      <c r="J11" s="224"/>
      <c r="K11" s="38"/>
      <c r="M11" s="41"/>
    </row>
    <row r="12" spans="2:13" s="36" customFormat="1" ht="18" customHeight="1">
      <c r="B12" s="117" t="s">
        <v>172</v>
      </c>
      <c r="C12" s="118"/>
      <c r="D12" s="119"/>
      <c r="E12" s="134" t="str">
        <f>IF(E10&gt;0,IF(E10&lt;=3000,100,IF(AND(E10&gt;3000,E10&lt;=10000),100+3%*(E10-3000),IF(AND(E10&gt;10000,E10&lt;=30000),310+2%*(E10-10000),IF(AND(E10&gt;30000,E10&lt;=60000),710+1%*(E10-30000),IF(AND(E10&gt;60000,E10&lt;1000000),1010+0.4%*(E10-60000),IF(AND(E10&gt;1000000,E10&lt;=2000000),4770+0.2%*(E10-1000000),IF(E10&gt;2000000,6770+0.25*(E10-2000000),""))))))),"")</f>
        <v/>
      </c>
      <c r="F12" s="43"/>
      <c r="G12" s="225"/>
      <c r="H12" s="228"/>
      <c r="I12" s="224"/>
      <c r="J12" s="224"/>
      <c r="K12" s="38"/>
      <c r="M12" s="41"/>
    </row>
    <row r="13" spans="2:13" s="36" customFormat="1" ht="18" customHeight="1">
      <c r="B13" s="113" t="s">
        <v>100</v>
      </c>
      <c r="C13" s="114"/>
      <c r="D13" s="115"/>
      <c r="E13" s="133" t="str">
        <f>IF(E12&lt;&gt;"",E12*0.23,"")</f>
        <v/>
      </c>
      <c r="F13" s="43"/>
      <c r="G13" s="225"/>
      <c r="H13" s="228"/>
      <c r="I13" s="224"/>
      <c r="J13" s="224"/>
      <c r="K13" s="38"/>
      <c r="M13" s="41"/>
    </row>
    <row r="14" spans="2:13" s="36" customFormat="1" ht="18" customHeight="1">
      <c r="B14" s="117" t="s">
        <v>101</v>
      </c>
      <c r="C14" s="118"/>
      <c r="D14" s="119"/>
      <c r="E14" s="134" t="str">
        <f>IF(E10="","",200)</f>
        <v/>
      </c>
      <c r="F14" s="43"/>
      <c r="G14" s="225"/>
      <c r="H14" s="228"/>
      <c r="I14" s="224"/>
      <c r="J14" s="224"/>
      <c r="K14" s="38"/>
      <c r="M14" s="41"/>
    </row>
    <row r="15" spans="2:13" s="36" customFormat="1" ht="18" customHeight="1">
      <c r="B15" s="113" t="s">
        <v>102</v>
      </c>
      <c r="C15" s="114"/>
      <c r="D15" s="115"/>
      <c r="E15" s="133" t="str">
        <f>IF(E10="","",200)</f>
        <v/>
      </c>
      <c r="F15" s="43"/>
      <c r="G15" s="225"/>
      <c r="H15" s="228"/>
      <c r="I15" s="224"/>
      <c r="J15" s="224"/>
      <c r="K15" s="38"/>
      <c r="M15" s="41"/>
    </row>
    <row r="16" spans="2:13" s="36" customFormat="1" ht="18" customHeight="1">
      <c r="B16" s="117" t="s">
        <v>103</v>
      </c>
      <c r="C16" s="118"/>
      <c r="D16" s="119"/>
      <c r="E16" s="134"/>
      <c r="F16" s="43"/>
      <c r="G16" s="225"/>
      <c r="H16" s="228"/>
      <c r="I16" s="224"/>
      <c r="J16" s="224"/>
      <c r="K16" s="38"/>
      <c r="M16" s="41"/>
    </row>
    <row r="17" spans="2:13" s="36" customFormat="1" ht="18" customHeight="1">
      <c r="B17" s="113" t="s">
        <v>173</v>
      </c>
      <c r="C17" s="114"/>
      <c r="D17" s="115"/>
      <c r="E17" s="133">
        <f>0.1%*E10</f>
        <v>0</v>
      </c>
      <c r="F17" s="43"/>
      <c r="G17" s="225"/>
      <c r="H17" s="228"/>
      <c r="I17" s="224"/>
      <c r="J17" s="224"/>
      <c r="K17" s="38"/>
      <c r="M17" s="41"/>
    </row>
    <row r="18" spans="2:13" s="36" customFormat="1" ht="18" customHeight="1">
      <c r="B18" s="117" t="s">
        <v>104</v>
      </c>
      <c r="C18" s="118"/>
      <c r="D18" s="119"/>
      <c r="E18" s="134" t="str">
        <f>IF(E10="","",200)</f>
        <v/>
      </c>
      <c r="F18" s="43"/>
      <c r="G18" s="225"/>
      <c r="H18" s="228"/>
      <c r="I18" s="224"/>
      <c r="J18" s="224"/>
      <c r="K18" s="38"/>
      <c r="M18" s="41"/>
    </row>
    <row r="19" spans="2:13" s="36" customFormat="1" ht="18" customHeight="1">
      <c r="B19" s="113"/>
      <c r="C19" s="114"/>
      <c r="D19" s="115"/>
      <c r="E19" s="135"/>
      <c r="F19" s="43"/>
      <c r="G19" s="225"/>
      <c r="H19" s="228"/>
      <c r="I19" s="224"/>
      <c r="J19" s="224"/>
      <c r="K19" s="38"/>
      <c r="M19" s="41"/>
    </row>
    <row r="20" spans="2:13" s="36" customFormat="1" ht="18" customHeight="1" thickBot="1">
      <c r="B20" s="117" t="s">
        <v>174</v>
      </c>
      <c r="C20" s="118"/>
      <c r="D20" s="119"/>
      <c r="E20" s="120"/>
      <c r="F20" s="43"/>
      <c r="G20" s="229"/>
      <c r="H20" s="230"/>
      <c r="I20" s="224"/>
      <c r="J20" s="224"/>
      <c r="K20" s="38"/>
      <c r="M20" s="41"/>
    </row>
    <row r="21" spans="2:13" s="36" customFormat="1" ht="18" customHeight="1">
      <c r="B21" s="111" t="s">
        <v>127</v>
      </c>
      <c r="C21" s="126"/>
      <c r="D21" s="127"/>
      <c r="E21" s="128">
        <f>SUM(E10:E20)</f>
        <v>0</v>
      </c>
      <c r="F21" s="43"/>
      <c r="G21" s="37"/>
      <c r="H21" s="37"/>
      <c r="I21" s="38"/>
      <c r="J21" s="38"/>
      <c r="K21" s="38"/>
      <c r="M21" s="41"/>
    </row>
    <row r="22" spans="2:13" s="36" customFormat="1" ht="18" customHeight="1">
      <c r="B22" s="130"/>
      <c r="C22" s="114"/>
      <c r="D22" s="115"/>
      <c r="E22" s="131"/>
      <c r="F22" s="47"/>
      <c r="G22" s="37"/>
      <c r="H22" s="37"/>
      <c r="I22" s="38"/>
      <c r="J22" s="38"/>
      <c r="K22" s="38"/>
      <c r="M22" s="41"/>
    </row>
    <row r="23" spans="2:13" s="36" customFormat="1" ht="18" customHeight="1">
      <c r="B23" s="185" t="s">
        <v>105</v>
      </c>
      <c r="C23" s="179"/>
      <c r="D23" s="180"/>
      <c r="E23" s="181"/>
      <c r="F23" s="43"/>
      <c r="G23" s="37"/>
      <c r="H23" s="37"/>
      <c r="I23" s="38"/>
      <c r="J23" s="38"/>
      <c r="K23" s="38"/>
      <c r="M23" s="41"/>
    </row>
    <row r="24" spans="2:13" s="36" customFormat="1" ht="18" customHeight="1">
      <c r="B24" s="113" t="s">
        <v>175</v>
      </c>
      <c r="C24" s="114"/>
      <c r="D24" s="115"/>
      <c r="E24" s="116" t="s">
        <v>159</v>
      </c>
      <c r="F24" s="39"/>
      <c r="G24" s="39"/>
      <c r="H24" s="37"/>
      <c r="I24" s="38"/>
      <c r="J24" s="38"/>
      <c r="K24" s="38"/>
      <c r="M24" s="41"/>
    </row>
    <row r="25" spans="2:13" s="36" customFormat="1" ht="18" customHeight="1">
      <c r="B25" s="117" t="s">
        <v>176</v>
      </c>
      <c r="C25" s="118"/>
      <c r="D25" s="119"/>
      <c r="E25" s="120"/>
      <c r="F25" s="39"/>
      <c r="G25" s="39"/>
      <c r="H25" s="37"/>
      <c r="I25" s="38"/>
      <c r="J25" s="38"/>
      <c r="K25" s="38"/>
      <c r="M25" s="41"/>
    </row>
    <row r="26" spans="2:13" s="36" customFormat="1" ht="18" customHeight="1">
      <c r="B26" s="113" t="s">
        <v>120</v>
      </c>
      <c r="C26" s="114"/>
      <c r="D26" s="115"/>
      <c r="E26" s="116"/>
      <c r="F26" s="43"/>
      <c r="G26" s="37"/>
      <c r="H26" s="37"/>
      <c r="I26" s="38"/>
      <c r="J26" s="38"/>
      <c r="K26" s="38"/>
      <c r="M26" s="41"/>
    </row>
    <row r="27" spans="2:13" s="36" customFormat="1" ht="18" customHeight="1">
      <c r="B27" s="117" t="s">
        <v>121</v>
      </c>
      <c r="C27" s="118"/>
      <c r="D27" s="119"/>
      <c r="E27" s="120"/>
      <c r="F27" s="43"/>
      <c r="G27" s="37"/>
      <c r="H27" s="37"/>
      <c r="I27" s="38"/>
      <c r="J27" s="38"/>
      <c r="K27" s="38"/>
      <c r="M27" s="41"/>
    </row>
    <row r="28" spans="2:13" s="36" customFormat="1" ht="18" customHeight="1">
      <c r="B28" s="113" t="s">
        <v>148</v>
      </c>
      <c r="C28" s="114"/>
      <c r="D28" s="115"/>
      <c r="E28" s="116"/>
      <c r="F28" s="43"/>
      <c r="G28" s="37"/>
      <c r="H28" s="37"/>
      <c r="I28" s="38"/>
      <c r="J28" s="38"/>
      <c r="K28" s="38"/>
      <c r="M28" s="41"/>
    </row>
    <row r="29" spans="2:13" s="36" customFormat="1" ht="18" customHeight="1">
      <c r="B29" s="121" t="s">
        <v>141</v>
      </c>
      <c r="C29" s="118"/>
      <c r="D29" s="119"/>
      <c r="E29" s="122"/>
      <c r="F29" s="43"/>
      <c r="G29" s="37"/>
      <c r="H29" s="37"/>
      <c r="I29" s="38"/>
      <c r="J29" s="38"/>
      <c r="K29" s="38"/>
      <c r="M29" s="41"/>
    </row>
    <row r="30" spans="2:13" s="36" customFormat="1" ht="18" customHeight="1">
      <c r="B30" s="123" t="s">
        <v>142</v>
      </c>
      <c r="C30" s="114"/>
      <c r="D30" s="115"/>
      <c r="E30" s="116"/>
      <c r="F30" s="43"/>
      <c r="G30" s="37"/>
      <c r="H30" s="37"/>
      <c r="I30" s="38"/>
      <c r="J30" s="38"/>
      <c r="K30" s="38"/>
      <c r="M30" s="41"/>
    </row>
    <row r="31" spans="2:13" s="36" customFormat="1" ht="18" customHeight="1">
      <c r="B31" s="124" t="s">
        <v>153</v>
      </c>
      <c r="C31" s="125"/>
      <c r="D31" s="125"/>
      <c r="E31" s="120"/>
      <c r="F31" s="43"/>
      <c r="G31" s="37"/>
      <c r="H31" s="37"/>
      <c r="I31" s="38"/>
      <c r="J31" s="38"/>
      <c r="K31" s="38"/>
      <c r="M31" s="41"/>
    </row>
    <row r="32" spans="2:13" s="36" customFormat="1" ht="18" customHeight="1">
      <c r="B32" s="123" t="s">
        <v>143</v>
      </c>
      <c r="C32" s="114"/>
      <c r="D32" s="115"/>
      <c r="E32" s="116"/>
      <c r="F32" s="43"/>
      <c r="G32" s="37"/>
      <c r="H32" s="37"/>
      <c r="I32" s="38"/>
      <c r="J32" s="38"/>
      <c r="K32" s="38"/>
      <c r="M32" s="41"/>
    </row>
    <row r="33" spans="2:15" s="36" customFormat="1" ht="18" customHeight="1">
      <c r="B33" s="124" t="s">
        <v>144</v>
      </c>
      <c r="C33" s="118"/>
      <c r="D33" s="119"/>
      <c r="E33" s="120"/>
      <c r="F33" s="43"/>
      <c r="G33" s="37"/>
      <c r="H33" s="37"/>
      <c r="I33" s="38"/>
      <c r="J33" s="38"/>
      <c r="K33" s="38"/>
      <c r="M33" s="41"/>
    </row>
    <row r="34" spans="2:15" s="36" customFormat="1" ht="18" customHeight="1">
      <c r="B34" s="123" t="s">
        <v>147</v>
      </c>
      <c r="C34" s="114"/>
      <c r="D34" s="115"/>
      <c r="E34" s="116"/>
      <c r="F34" s="43"/>
      <c r="G34" s="37"/>
      <c r="H34" s="37"/>
      <c r="I34" s="38"/>
      <c r="J34" s="38"/>
      <c r="K34" s="38"/>
      <c r="M34" s="41"/>
    </row>
    <row r="35" spans="2:15" s="36" customFormat="1" ht="18" customHeight="1">
      <c r="B35" s="124" t="s">
        <v>145</v>
      </c>
      <c r="C35" s="118"/>
      <c r="D35" s="119"/>
      <c r="E35" s="120"/>
      <c r="F35" s="43"/>
      <c r="G35" s="37"/>
      <c r="H35" s="37"/>
      <c r="I35" s="38"/>
      <c r="J35" s="38"/>
      <c r="K35" s="38"/>
      <c r="M35" s="41"/>
    </row>
    <row r="36" spans="2:15" s="36" customFormat="1" ht="18" customHeight="1">
      <c r="B36" s="113" t="s">
        <v>154</v>
      </c>
      <c r="C36" s="114"/>
      <c r="D36" s="115"/>
      <c r="E36" s="116"/>
      <c r="F36" s="43"/>
      <c r="G36" s="37"/>
      <c r="H36" s="37"/>
      <c r="I36" s="38"/>
      <c r="J36" s="38"/>
      <c r="K36" s="38"/>
      <c r="M36" s="41"/>
      <c r="O36" s="48"/>
    </row>
    <row r="37" spans="2:15" s="36" customFormat="1" ht="18" customHeight="1">
      <c r="B37" s="117" t="s">
        <v>106</v>
      </c>
      <c r="C37" s="118"/>
      <c r="D37" s="119"/>
      <c r="E37" s="120"/>
      <c r="F37" s="43"/>
      <c r="G37" s="37"/>
      <c r="H37" s="37"/>
      <c r="I37" s="38"/>
      <c r="J37" s="38"/>
      <c r="K37" s="38"/>
      <c r="M37" s="41"/>
      <c r="O37" s="48"/>
    </row>
    <row r="38" spans="2:15" s="36" customFormat="1" ht="18" customHeight="1">
      <c r="B38" s="113" t="s">
        <v>177</v>
      </c>
      <c r="C38" s="114"/>
      <c r="D38" s="115"/>
      <c r="E38" s="116"/>
      <c r="F38" s="43"/>
      <c r="G38" s="37"/>
      <c r="H38" s="37"/>
      <c r="I38" s="38"/>
      <c r="J38" s="38"/>
      <c r="K38" s="38"/>
      <c r="M38" s="41"/>
      <c r="O38" s="48"/>
    </row>
    <row r="39" spans="2:15" s="36" customFormat="1" ht="18" customHeight="1">
      <c r="B39" s="117" t="s">
        <v>151</v>
      </c>
      <c r="C39" s="118"/>
      <c r="D39" s="119"/>
      <c r="E39" s="120"/>
      <c r="F39" s="43"/>
      <c r="G39" s="37"/>
      <c r="H39" s="37"/>
      <c r="I39" s="38"/>
      <c r="J39" s="38"/>
      <c r="K39" s="38"/>
      <c r="M39" s="41"/>
      <c r="O39" s="48"/>
    </row>
    <row r="40" spans="2:15" s="36" customFormat="1" ht="18" customHeight="1">
      <c r="B40" s="113" t="s">
        <v>146</v>
      </c>
      <c r="C40" s="114"/>
      <c r="D40" s="115"/>
      <c r="E40" s="116"/>
      <c r="F40" s="43"/>
      <c r="G40" s="37"/>
      <c r="H40" s="37"/>
      <c r="I40" s="38"/>
      <c r="J40" s="38"/>
      <c r="K40" s="38"/>
      <c r="M40" s="41"/>
      <c r="O40" s="48"/>
    </row>
    <row r="41" spans="2:15" s="36" customFormat="1" ht="18" customHeight="1">
      <c r="B41" s="117" t="s">
        <v>149</v>
      </c>
      <c r="C41" s="118"/>
      <c r="D41" s="119"/>
      <c r="E41" s="120"/>
      <c r="F41" s="43"/>
      <c r="G41" s="37"/>
      <c r="H41" s="37"/>
      <c r="I41" s="38"/>
      <c r="J41" s="38"/>
      <c r="K41" s="38"/>
      <c r="M41" s="41"/>
      <c r="O41" s="48"/>
    </row>
    <row r="42" spans="2:15" s="36" customFormat="1" ht="18" customHeight="1">
      <c r="B42" s="113" t="s">
        <v>152</v>
      </c>
      <c r="C42" s="114"/>
      <c r="D42" s="115"/>
      <c r="E42" s="116"/>
      <c r="F42" s="43"/>
      <c r="G42" s="37"/>
      <c r="H42" s="37"/>
      <c r="I42" s="38"/>
      <c r="J42" s="38"/>
      <c r="K42" s="38"/>
      <c r="M42" s="41"/>
      <c r="O42" s="48"/>
    </row>
    <row r="43" spans="2:15" s="36" customFormat="1" ht="18" customHeight="1">
      <c r="B43" s="117" t="s">
        <v>150</v>
      </c>
      <c r="C43" s="118"/>
      <c r="D43" s="119"/>
      <c r="E43" s="120"/>
      <c r="F43" s="43"/>
      <c r="G43" s="37"/>
      <c r="H43" s="37"/>
      <c r="I43" s="38"/>
      <c r="J43" s="38"/>
      <c r="K43" s="38"/>
      <c r="M43" s="41"/>
      <c r="O43" s="48"/>
    </row>
    <row r="44" spans="2:15" s="36" customFormat="1" ht="18" customHeight="1">
      <c r="B44" s="111" t="s">
        <v>178</v>
      </c>
      <c r="C44" s="126"/>
      <c r="D44" s="127"/>
      <c r="E44" s="128">
        <f>SUM(E21:E43)</f>
        <v>0</v>
      </c>
      <c r="F44" s="43"/>
      <c r="G44" s="37"/>
      <c r="H44" s="37"/>
      <c r="I44" s="38"/>
      <c r="J44" s="38"/>
      <c r="K44" s="38"/>
      <c r="M44" s="41"/>
    </row>
    <row r="45" spans="2:15" s="36" customFormat="1" ht="18" customHeight="1">
      <c r="C45" s="44"/>
      <c r="D45" s="38"/>
      <c r="E45" s="45"/>
      <c r="F45" s="43"/>
      <c r="G45" s="37"/>
      <c r="H45" s="37"/>
      <c r="I45" s="38"/>
      <c r="J45" s="38"/>
      <c r="K45" s="38"/>
      <c r="M45" s="41"/>
    </row>
    <row r="46" spans="2:15" s="36" customFormat="1" ht="18" customHeight="1">
      <c r="B46" s="185" t="s">
        <v>179</v>
      </c>
      <c r="C46" s="179"/>
      <c r="D46" s="180"/>
      <c r="E46" s="136"/>
      <c r="F46" s="43"/>
      <c r="G46" s="37"/>
      <c r="H46" s="37"/>
      <c r="I46" s="38"/>
      <c r="J46" s="38"/>
      <c r="K46" s="38"/>
      <c r="M46" s="41"/>
    </row>
    <row r="47" spans="2:15" s="36" customFormat="1" ht="18" customHeight="1">
      <c r="B47" s="137"/>
      <c r="C47" s="115"/>
      <c r="D47" s="115"/>
      <c r="E47" s="135"/>
      <c r="F47" s="43"/>
      <c r="G47" s="37"/>
      <c r="H47" s="37"/>
      <c r="I47" s="38"/>
      <c r="J47" s="38"/>
      <c r="K47" s="38"/>
      <c r="M47" s="41"/>
    </row>
    <row r="48" spans="2:15" s="36" customFormat="1" ht="18" customHeight="1">
      <c r="B48" s="117" t="s">
        <v>156</v>
      </c>
      <c r="C48" s="118"/>
      <c r="D48" s="119"/>
      <c r="E48" s="120"/>
      <c r="F48" s="43"/>
      <c r="G48" s="37"/>
      <c r="H48" s="37"/>
      <c r="I48" s="38"/>
      <c r="J48" s="38"/>
      <c r="K48" s="38"/>
      <c r="M48" s="41"/>
    </row>
    <row r="49" spans="2:13" s="36" customFormat="1" ht="18" customHeight="1">
      <c r="B49" s="113" t="s">
        <v>155</v>
      </c>
      <c r="C49" s="114"/>
      <c r="D49" s="115"/>
      <c r="E49" s="116"/>
      <c r="F49" s="43"/>
      <c r="G49" s="37"/>
      <c r="H49" s="37"/>
      <c r="I49" s="38"/>
      <c r="J49" s="38"/>
      <c r="K49" s="38"/>
      <c r="M49" s="41"/>
    </row>
    <row r="50" spans="2:13" s="36" customFormat="1" ht="18" customHeight="1">
      <c r="B50" s="117" t="s">
        <v>107</v>
      </c>
      <c r="C50" s="118"/>
      <c r="D50" s="119"/>
      <c r="E50" s="120"/>
      <c r="F50" s="43"/>
      <c r="G50" s="37"/>
      <c r="H50" s="37"/>
      <c r="I50" s="38"/>
      <c r="J50" s="38"/>
      <c r="K50" s="38"/>
      <c r="M50" s="41"/>
    </row>
    <row r="51" spans="2:13" s="36" customFormat="1" ht="18" customHeight="1">
      <c r="B51" s="113" t="s">
        <v>180</v>
      </c>
      <c r="C51" s="114"/>
      <c r="D51" s="115"/>
      <c r="E51" s="116"/>
      <c r="F51" s="43"/>
      <c r="G51" s="37"/>
      <c r="H51" s="37"/>
      <c r="I51" s="38"/>
      <c r="J51" s="38"/>
      <c r="K51" s="38"/>
      <c r="M51" s="41"/>
    </row>
    <row r="52" spans="2:13" s="36" customFormat="1" ht="18" customHeight="1">
      <c r="B52" s="117" t="s">
        <v>122</v>
      </c>
      <c r="C52" s="118"/>
      <c r="D52" s="119"/>
      <c r="E52" s="120"/>
      <c r="F52" s="43"/>
      <c r="G52" s="37"/>
      <c r="H52" s="37"/>
      <c r="I52" s="38"/>
      <c r="J52" s="38"/>
      <c r="K52" s="38"/>
      <c r="M52" s="41"/>
    </row>
    <row r="53" spans="2:13" s="36" customFormat="1" ht="18" customHeight="1">
      <c r="B53" s="138"/>
      <c r="C53" s="114"/>
      <c r="D53" s="115"/>
      <c r="E53" s="116"/>
      <c r="F53" s="43"/>
      <c r="G53" s="37"/>
      <c r="H53" s="37"/>
      <c r="I53" s="38"/>
      <c r="J53" s="38"/>
      <c r="K53" s="38"/>
      <c r="M53" s="41"/>
    </row>
    <row r="54" spans="2:13" s="36" customFormat="1" ht="18" customHeight="1">
      <c r="B54" s="111" t="s">
        <v>181</v>
      </c>
      <c r="C54" s="126"/>
      <c r="D54" s="127"/>
      <c r="E54" s="128">
        <f>E46+SUM(E48:E52)</f>
        <v>0</v>
      </c>
      <c r="F54" s="43"/>
      <c r="G54" s="37"/>
      <c r="H54" s="37"/>
      <c r="I54" s="38"/>
      <c r="J54" s="38"/>
      <c r="K54" s="38"/>
      <c r="M54" s="41"/>
    </row>
    <row r="55" spans="2:13" s="36" customFormat="1" ht="18" customHeight="1">
      <c r="C55" s="44"/>
      <c r="D55" s="38"/>
      <c r="E55" s="45"/>
      <c r="F55" s="43"/>
      <c r="G55" s="37"/>
      <c r="H55" s="37"/>
      <c r="I55" s="38"/>
      <c r="J55" s="38"/>
      <c r="K55" s="38"/>
      <c r="M55" s="41"/>
    </row>
    <row r="56" spans="2:13" s="36" customFormat="1" ht="18" customHeight="1">
      <c r="B56" s="207" t="s">
        <v>157</v>
      </c>
      <c r="C56" s="208"/>
      <c r="D56" s="209"/>
      <c r="E56" s="139">
        <f>Wykończenie!F25</f>
        <v>0</v>
      </c>
      <c r="F56" s="43"/>
      <c r="G56" s="37"/>
      <c r="H56" s="37"/>
      <c r="I56" s="38"/>
      <c r="J56" s="38"/>
      <c r="K56" s="38"/>
      <c r="M56" s="41"/>
    </row>
    <row r="57" spans="2:13" s="36" customFormat="1" ht="18" customHeight="1">
      <c r="B57" s="117" t="s">
        <v>158</v>
      </c>
      <c r="C57" s="118"/>
      <c r="D57" s="119"/>
      <c r="E57" s="210">
        <f>E54+E56</f>
        <v>0</v>
      </c>
      <c r="F57" s="43"/>
      <c r="G57" s="37"/>
      <c r="H57" s="37"/>
      <c r="I57" s="38"/>
      <c r="J57" s="38"/>
      <c r="K57" s="38"/>
      <c r="M57" s="41"/>
    </row>
    <row r="58" spans="2:13" s="36" customFormat="1" ht="23" customHeight="1">
      <c r="B58" s="206" t="s">
        <v>160</v>
      </c>
      <c r="C58" s="203"/>
      <c r="D58" s="204"/>
      <c r="E58" s="205">
        <f>E44+E46+E56+SUM(E47:E52)</f>
        <v>0</v>
      </c>
      <c r="F58" s="43"/>
      <c r="G58" s="37"/>
      <c r="H58" s="37"/>
      <c r="I58" s="38"/>
      <c r="J58" s="38"/>
      <c r="K58" s="38"/>
      <c r="M58" s="41"/>
    </row>
    <row r="59" spans="2:13" s="36" customFormat="1" ht="18" customHeight="1">
      <c r="C59" s="44"/>
      <c r="D59" s="38"/>
      <c r="E59" s="45"/>
      <c r="F59" s="43"/>
      <c r="G59" s="37"/>
      <c r="H59" s="37"/>
      <c r="I59" s="38"/>
      <c r="J59" s="38"/>
      <c r="K59" s="38"/>
      <c r="M59" s="41"/>
    </row>
    <row r="60" spans="2:13" s="36" customFormat="1" ht="18" customHeight="1">
      <c r="B60" s="185" t="s">
        <v>128</v>
      </c>
      <c r="C60" s="179"/>
      <c r="D60" s="180"/>
      <c r="E60" s="181"/>
      <c r="F60" s="43"/>
      <c r="G60" s="37"/>
      <c r="H60" s="37"/>
      <c r="I60" s="38"/>
      <c r="J60" s="38"/>
      <c r="K60" s="38"/>
      <c r="M60" s="41"/>
    </row>
    <row r="61" spans="2:13" s="36" customFormat="1" ht="18" customHeight="1">
      <c r="B61" s="113" t="s">
        <v>124</v>
      </c>
      <c r="C61" s="114"/>
      <c r="D61" s="115"/>
      <c r="E61" s="116"/>
      <c r="F61" s="43"/>
      <c r="G61" s="37"/>
      <c r="H61" s="37"/>
      <c r="I61" s="38"/>
      <c r="J61" s="38"/>
      <c r="K61" s="38"/>
      <c r="M61" s="41"/>
    </row>
    <row r="62" spans="2:13" s="36" customFormat="1" ht="18" customHeight="1">
      <c r="B62" s="117" t="s">
        <v>139</v>
      </c>
      <c r="C62" s="118"/>
      <c r="D62" s="119"/>
      <c r="E62" s="120"/>
      <c r="F62" s="43"/>
      <c r="G62" s="37"/>
      <c r="H62" s="37"/>
      <c r="I62" s="38"/>
      <c r="J62" s="38"/>
      <c r="K62" s="38"/>
      <c r="M62" s="41"/>
    </row>
    <row r="63" spans="2:13" s="36" customFormat="1" ht="18" customHeight="1">
      <c r="B63" s="113" t="s">
        <v>108</v>
      </c>
      <c r="C63" s="114"/>
      <c r="D63" s="115"/>
      <c r="E63" s="116"/>
      <c r="F63" s="43"/>
      <c r="G63" s="37"/>
      <c r="H63" s="37"/>
      <c r="I63" s="38"/>
      <c r="J63" s="38"/>
      <c r="K63" s="38"/>
      <c r="M63" s="41"/>
    </row>
    <row r="64" spans="2:13" s="36" customFormat="1" ht="18" customHeight="1">
      <c r="B64" s="117" t="s">
        <v>109</v>
      </c>
      <c r="C64" s="118"/>
      <c r="D64" s="119"/>
      <c r="E64" s="120"/>
      <c r="F64" s="43"/>
      <c r="G64" s="37"/>
      <c r="H64" s="37"/>
      <c r="I64" s="38"/>
      <c r="J64" s="38"/>
      <c r="K64" s="38"/>
      <c r="M64" s="41"/>
    </row>
    <row r="65" spans="2:13" s="36" customFormat="1" ht="18" customHeight="1">
      <c r="B65" s="113" t="s">
        <v>126</v>
      </c>
      <c r="C65" s="114"/>
      <c r="D65" s="115"/>
      <c r="E65" s="116"/>
      <c r="F65" s="43"/>
      <c r="G65" s="37"/>
      <c r="H65" s="37"/>
      <c r="I65" s="38"/>
      <c r="J65" s="38"/>
      <c r="K65" s="38"/>
      <c r="M65" s="41"/>
    </row>
    <row r="66" spans="2:13" s="36" customFormat="1" ht="18" customHeight="1">
      <c r="B66" s="117" t="s">
        <v>110</v>
      </c>
      <c r="C66" s="118"/>
      <c r="D66" s="119"/>
      <c r="E66" s="120"/>
      <c r="F66" s="43"/>
      <c r="G66" s="37"/>
      <c r="H66" s="37"/>
      <c r="I66" s="38"/>
      <c r="J66" s="38"/>
      <c r="K66" s="38"/>
      <c r="M66" s="41"/>
    </row>
    <row r="67" spans="2:13" s="36" customFormat="1" ht="18" customHeight="1">
      <c r="B67" s="113" t="s">
        <v>123</v>
      </c>
      <c r="C67" s="114"/>
      <c r="D67" s="115"/>
      <c r="E67" s="116"/>
      <c r="F67" s="43"/>
      <c r="G67" s="37"/>
      <c r="H67" s="37"/>
      <c r="I67" s="38"/>
      <c r="J67" s="38"/>
      <c r="K67" s="38"/>
      <c r="M67" s="41"/>
    </row>
    <row r="68" spans="2:13" s="36" customFormat="1" ht="18" customHeight="1">
      <c r="B68" s="117" t="s">
        <v>125</v>
      </c>
      <c r="C68" s="118"/>
      <c r="D68" s="119"/>
      <c r="E68" s="120"/>
      <c r="F68" s="43"/>
      <c r="G68" s="37"/>
      <c r="H68" s="37"/>
      <c r="I68" s="38"/>
      <c r="J68" s="38"/>
      <c r="K68" s="38"/>
      <c r="M68" s="41"/>
    </row>
    <row r="69" spans="2:13" s="36" customFormat="1" ht="18" customHeight="1">
      <c r="B69" s="113" t="s">
        <v>129</v>
      </c>
      <c r="C69" s="114"/>
      <c r="D69" s="115"/>
      <c r="E69" s="116"/>
      <c r="F69" s="43"/>
      <c r="G69" s="37"/>
      <c r="H69" s="37"/>
      <c r="I69" s="38"/>
      <c r="J69" s="38"/>
      <c r="K69" s="38"/>
      <c r="M69" s="41"/>
    </row>
    <row r="70" spans="2:13" s="36" customFormat="1" ht="18" customHeight="1">
      <c r="B70" s="117" t="s">
        <v>122</v>
      </c>
      <c r="C70" s="118"/>
      <c r="D70" s="119"/>
      <c r="E70" s="120"/>
      <c r="F70" s="43"/>
      <c r="G70" s="37"/>
      <c r="H70" s="37"/>
      <c r="I70" s="38"/>
      <c r="J70" s="38"/>
      <c r="K70" s="38"/>
      <c r="M70" s="41"/>
    </row>
    <row r="71" spans="2:13" s="36" customFormat="1" ht="18" customHeight="1">
      <c r="B71" s="186" t="s">
        <v>130</v>
      </c>
      <c r="C71" s="182"/>
      <c r="D71" s="183"/>
      <c r="E71" s="184">
        <f>SUM(E61:E70)</f>
        <v>0</v>
      </c>
      <c r="F71" s="43"/>
      <c r="G71" s="37"/>
      <c r="H71" s="37"/>
      <c r="I71" s="38"/>
      <c r="J71" s="38"/>
      <c r="K71" s="38"/>
      <c r="M71" s="41"/>
    </row>
    <row r="72" spans="2:13" s="36" customFormat="1" ht="18" customHeight="1">
      <c r="B72" s="111" t="s">
        <v>131</v>
      </c>
      <c r="C72" s="126"/>
      <c r="D72" s="127"/>
      <c r="E72" s="128">
        <f>E58+E71</f>
        <v>0</v>
      </c>
      <c r="F72" s="43"/>
      <c r="G72" s="37"/>
      <c r="H72" s="37"/>
      <c r="I72" s="38"/>
      <c r="J72" s="38"/>
      <c r="K72" s="38"/>
      <c r="M72" s="41"/>
    </row>
    <row r="73" spans="2:13">
      <c r="C73" s="22"/>
      <c r="D73" s="16"/>
      <c r="E73" s="32"/>
      <c r="F73" s="21"/>
      <c r="G73" s="15"/>
      <c r="H73" s="15"/>
      <c r="I73" s="16"/>
      <c r="J73" s="16"/>
      <c r="K73" s="16"/>
    </row>
    <row r="74" spans="2:13">
      <c r="K74" s="16"/>
    </row>
    <row r="75" spans="2:13" ht="45.75" customHeight="1">
      <c r="K75" s="16"/>
      <c r="L75" s="16"/>
    </row>
    <row r="76" spans="2:13">
      <c r="K76" s="16"/>
    </row>
    <row r="77" spans="2:13">
      <c r="K77" s="16"/>
    </row>
    <row r="78" spans="2:13">
      <c r="K78" s="16"/>
    </row>
    <row r="79" spans="2:13">
      <c r="K79" s="16"/>
    </row>
    <row r="80" spans="2:13">
      <c r="K80" s="16"/>
    </row>
    <row r="81" spans="2:16">
      <c r="K81" s="16"/>
    </row>
    <row r="82" spans="2:16">
      <c r="K82" s="16"/>
    </row>
    <row r="83" spans="2:16">
      <c r="K83" s="16"/>
    </row>
    <row r="84" spans="2:16">
      <c r="K84" s="16"/>
    </row>
    <row r="85" spans="2:16" ht="15" customHeight="1">
      <c r="B85" s="23"/>
      <c r="C85" s="24"/>
      <c r="D85" s="24"/>
      <c r="E85" s="24"/>
      <c r="F85" s="24"/>
      <c r="G85" s="25"/>
      <c r="H85" s="25"/>
    </row>
    <row r="86" spans="2:16">
      <c r="G86" s="17"/>
      <c r="H86" s="17"/>
      <c r="O86" s="26"/>
    </row>
    <row r="87" spans="2:16" ht="15">
      <c r="G87" s="17"/>
      <c r="H87" s="17"/>
      <c r="O87" s="26"/>
      <c r="P87" s="27"/>
    </row>
    <row r="88" spans="2:16">
      <c r="G88" s="17"/>
      <c r="H88" s="17"/>
      <c r="O88" s="26"/>
    </row>
    <row r="89" spans="2:16" ht="15">
      <c r="G89" s="17"/>
      <c r="H89" s="17"/>
      <c r="K89" s="27"/>
      <c r="O89" s="26"/>
    </row>
    <row r="90" spans="2:16" ht="15">
      <c r="G90" s="17"/>
      <c r="H90" s="17"/>
      <c r="K90" s="27"/>
      <c r="O90" s="26"/>
    </row>
    <row r="91" spans="2:16">
      <c r="G91" s="17"/>
      <c r="H91" s="17"/>
      <c r="O91" s="26"/>
    </row>
    <row r="92" spans="2:16">
      <c r="G92" s="17"/>
      <c r="H92" s="17"/>
      <c r="O92" s="26"/>
    </row>
    <row r="93" spans="2:16">
      <c r="G93" s="17"/>
      <c r="H93" s="17"/>
      <c r="O93" s="26"/>
    </row>
    <row r="94" spans="2:16">
      <c r="G94" s="17"/>
      <c r="H94" s="17"/>
      <c r="O94" s="26"/>
    </row>
    <row r="95" spans="2:16">
      <c r="G95" s="17"/>
      <c r="H95" s="17"/>
      <c r="O95" s="26"/>
    </row>
    <row r="96" spans="2:16">
      <c r="G96" s="17"/>
      <c r="H96" s="17"/>
      <c r="O96" s="26"/>
    </row>
    <row r="97" spans="4:15">
      <c r="G97" s="17"/>
      <c r="H97" s="17"/>
      <c r="O97" s="26"/>
    </row>
    <row r="98" spans="4:15">
      <c r="G98" s="17"/>
      <c r="H98" s="17"/>
      <c r="O98" s="26"/>
    </row>
    <row r="99" spans="4:15">
      <c r="G99" s="17"/>
      <c r="H99" s="17"/>
      <c r="O99" s="26"/>
    </row>
    <row r="100" spans="4:15">
      <c r="G100" s="17"/>
      <c r="H100" s="17"/>
      <c r="O100" s="26"/>
    </row>
    <row r="101" spans="4:15">
      <c r="G101" s="17"/>
      <c r="H101" s="17"/>
      <c r="O101" s="26"/>
    </row>
    <row r="102" spans="4:15" ht="15">
      <c r="G102" s="17"/>
      <c r="H102" s="17"/>
      <c r="K102" s="27"/>
      <c r="O102" s="28"/>
    </row>
    <row r="103" spans="4:15" ht="15">
      <c r="G103" s="17"/>
      <c r="H103" s="17"/>
      <c r="K103" s="27"/>
      <c r="O103" s="26"/>
    </row>
    <row r="104" spans="4:15">
      <c r="G104" s="17"/>
      <c r="H104" s="17"/>
      <c r="O104" s="26"/>
    </row>
    <row r="105" spans="4:15">
      <c r="G105" s="17"/>
      <c r="H105" s="17"/>
      <c r="O105" s="26"/>
    </row>
    <row r="106" spans="4:15">
      <c r="D106" s="29"/>
      <c r="E106" s="29"/>
      <c r="F106" s="30"/>
      <c r="O106" s="26"/>
    </row>
    <row r="107" spans="4:15">
      <c r="D107" s="29"/>
      <c r="E107" s="29"/>
      <c r="F107" s="30"/>
      <c r="O107" s="26"/>
    </row>
    <row r="108" spans="4:15">
      <c r="G108" s="17"/>
      <c r="H108" s="17"/>
      <c r="O108" s="26"/>
    </row>
    <row r="109" spans="4:15">
      <c r="G109" s="17"/>
      <c r="H109" s="17"/>
      <c r="O109" s="26"/>
    </row>
    <row r="110" spans="4:15">
      <c r="G110" s="17"/>
      <c r="H110" s="17"/>
      <c r="O110" s="26"/>
    </row>
    <row r="111" spans="4:15">
      <c r="G111" s="17"/>
      <c r="H111" s="17"/>
      <c r="O111" s="26"/>
    </row>
    <row r="112" spans="4:15">
      <c r="G112" s="17"/>
      <c r="H112" s="17"/>
      <c r="O112" s="26"/>
    </row>
    <row r="113" spans="7:15">
      <c r="G113" s="17"/>
      <c r="H113" s="17"/>
      <c r="O113" s="26"/>
    </row>
    <row r="114" spans="7:15">
      <c r="G114" s="17"/>
      <c r="H114" s="17"/>
      <c r="O114" s="26"/>
    </row>
    <row r="115" spans="7:15">
      <c r="G115" s="17"/>
      <c r="H115" s="17"/>
      <c r="O115" s="26"/>
    </row>
    <row r="116" spans="7:15">
      <c r="G116" s="17"/>
      <c r="H116" s="17"/>
      <c r="O116" s="26"/>
    </row>
    <row r="117" spans="7:15">
      <c r="G117" s="17"/>
      <c r="H117" s="17"/>
      <c r="O117" s="26"/>
    </row>
    <row r="118" spans="7:15">
      <c r="G118" s="17"/>
      <c r="H118" s="17"/>
      <c r="O118" s="26"/>
    </row>
    <row r="119" spans="7:15">
      <c r="G119" s="17"/>
      <c r="H119" s="17"/>
      <c r="O119" s="26"/>
    </row>
    <row r="120" spans="7:15">
      <c r="G120" s="17"/>
      <c r="H120" s="17"/>
      <c r="O120" s="26"/>
    </row>
    <row r="121" spans="7:15">
      <c r="G121" s="17"/>
      <c r="H121" s="17"/>
      <c r="O121" s="26"/>
    </row>
    <row r="122" spans="7:15">
      <c r="G122" s="17"/>
      <c r="H122" s="17"/>
      <c r="O122" s="26"/>
    </row>
    <row r="123" spans="7:15">
      <c r="G123" s="17"/>
      <c r="H123" s="17"/>
      <c r="O123" s="26"/>
    </row>
    <row r="124" spans="7:15" ht="15">
      <c r="G124" s="17"/>
      <c r="H124" s="17"/>
      <c r="O124" s="28"/>
    </row>
    <row r="125" spans="7:15">
      <c r="G125" s="17"/>
      <c r="H125" s="17"/>
      <c r="O125" s="26"/>
    </row>
    <row r="126" spans="7:15">
      <c r="G126" s="17"/>
      <c r="H126" s="17"/>
      <c r="O126" s="26"/>
    </row>
    <row r="127" spans="7:15">
      <c r="G127" s="17"/>
      <c r="H127" s="17"/>
      <c r="O127" s="26"/>
    </row>
    <row r="128" spans="7:15">
      <c r="G128" s="17"/>
      <c r="H128" s="17"/>
      <c r="O128" s="26"/>
    </row>
    <row r="129" spans="7:15">
      <c r="G129" s="17"/>
      <c r="H129" s="17"/>
      <c r="O129" s="26"/>
    </row>
    <row r="130" spans="7:15">
      <c r="G130" s="17"/>
      <c r="H130" s="17"/>
      <c r="O130" s="26"/>
    </row>
    <row r="131" spans="7:15">
      <c r="G131" s="17"/>
      <c r="H131" s="17"/>
      <c r="O131" s="26"/>
    </row>
    <row r="132" spans="7:15">
      <c r="G132" s="17"/>
      <c r="H132" s="17"/>
      <c r="O132" s="26"/>
    </row>
    <row r="133" spans="7:15">
      <c r="G133" s="17"/>
      <c r="H133" s="17"/>
      <c r="O133" s="26"/>
    </row>
    <row r="134" spans="7:15">
      <c r="G134" s="17"/>
      <c r="H134" s="17"/>
      <c r="O134" s="26"/>
    </row>
    <row r="135" spans="7:15" ht="15">
      <c r="G135" s="17"/>
      <c r="H135" s="17"/>
      <c r="L135" s="27"/>
      <c r="M135" s="31"/>
      <c r="N135" s="27"/>
      <c r="O135" s="28"/>
    </row>
    <row r="136" spans="7:15">
      <c r="G136" s="17"/>
      <c r="H136" s="17"/>
      <c r="O136" s="26"/>
    </row>
    <row r="137" spans="7:15">
      <c r="G137" s="17"/>
      <c r="H137" s="17"/>
      <c r="O137" s="26"/>
    </row>
    <row r="138" spans="7:15">
      <c r="G138" s="17"/>
      <c r="H138" s="17"/>
      <c r="O138" s="26"/>
    </row>
    <row r="139" spans="7:15">
      <c r="G139" s="17"/>
      <c r="H139" s="17"/>
      <c r="O139" s="26"/>
    </row>
    <row r="140" spans="7:15">
      <c r="G140" s="17"/>
      <c r="H140" s="17"/>
      <c r="O140" s="26"/>
    </row>
    <row r="141" spans="7:15">
      <c r="G141" s="17"/>
      <c r="H141" s="17"/>
      <c r="O141" s="26"/>
    </row>
    <row r="142" spans="7:15">
      <c r="G142" s="17"/>
      <c r="H142" s="17"/>
      <c r="O142" s="26"/>
    </row>
    <row r="143" spans="7:15" ht="15">
      <c r="G143" s="17"/>
      <c r="H143" s="17"/>
      <c r="L143" s="27"/>
      <c r="M143" s="31"/>
      <c r="N143" s="27"/>
      <c r="O143" s="28"/>
    </row>
    <row r="144" spans="7:15">
      <c r="G144" s="17"/>
      <c r="H144" s="17"/>
      <c r="O144" s="26"/>
    </row>
    <row r="145" spans="7:15">
      <c r="G145" s="17"/>
      <c r="H145" s="17"/>
      <c r="O145" s="26"/>
    </row>
    <row r="146" spans="7:15">
      <c r="G146" s="17"/>
      <c r="H146" s="17"/>
      <c r="O146" s="26"/>
    </row>
    <row r="147" spans="7:15">
      <c r="G147" s="17"/>
      <c r="H147" s="17"/>
      <c r="O147" s="26"/>
    </row>
    <row r="148" spans="7:15" ht="15">
      <c r="G148" s="17"/>
      <c r="H148" s="17"/>
      <c r="L148" s="27"/>
      <c r="M148" s="31"/>
      <c r="N148" s="27"/>
      <c r="O148" s="28"/>
    </row>
    <row r="149" spans="7:15">
      <c r="G149" s="17"/>
      <c r="H149" s="17"/>
      <c r="O149" s="26"/>
    </row>
    <row r="150" spans="7:15">
      <c r="G150" s="17"/>
      <c r="H150" s="17"/>
      <c r="O150" s="26"/>
    </row>
    <row r="151" spans="7:15">
      <c r="G151" s="17"/>
      <c r="H151" s="17"/>
      <c r="O151" s="26"/>
    </row>
    <row r="152" spans="7:15">
      <c r="G152" s="17"/>
      <c r="H152" s="17"/>
      <c r="O152" s="26"/>
    </row>
    <row r="153" spans="7:15">
      <c r="G153" s="17"/>
      <c r="H153" s="17"/>
      <c r="O153" s="26"/>
    </row>
    <row r="154" spans="7:15" ht="15">
      <c r="G154" s="17"/>
      <c r="H154" s="17"/>
      <c r="L154" s="27"/>
      <c r="M154" s="31"/>
      <c r="N154" s="27"/>
      <c r="O154" s="28"/>
    </row>
    <row r="155" spans="7:15">
      <c r="G155" s="17"/>
      <c r="H155" s="17"/>
      <c r="O155" s="26"/>
    </row>
    <row r="156" spans="7:15">
      <c r="G156" s="17"/>
      <c r="H156" s="17"/>
      <c r="O156" s="26"/>
    </row>
    <row r="157" spans="7:15">
      <c r="G157" s="17"/>
      <c r="H157" s="17"/>
      <c r="O157" s="26"/>
    </row>
    <row r="158" spans="7:15">
      <c r="G158" s="17"/>
      <c r="H158" s="17"/>
      <c r="O158" s="26"/>
    </row>
    <row r="159" spans="7:15" ht="15">
      <c r="G159" s="17"/>
      <c r="H159" s="17"/>
      <c r="L159" s="27"/>
      <c r="M159" s="31"/>
      <c r="N159" s="27"/>
      <c r="O159" s="28"/>
    </row>
    <row r="160" spans="7:15">
      <c r="G160" s="17"/>
      <c r="H160" s="17"/>
      <c r="O160" s="26"/>
    </row>
    <row r="161" spans="7:15">
      <c r="G161" s="17"/>
      <c r="H161" s="17"/>
      <c r="O161" s="26"/>
    </row>
    <row r="162" spans="7:15">
      <c r="G162" s="17"/>
      <c r="H162" s="17"/>
      <c r="O162" s="26"/>
    </row>
    <row r="163" spans="7:15" ht="15">
      <c r="G163" s="17"/>
      <c r="H163" s="17"/>
      <c r="O163" s="28"/>
    </row>
    <row r="164" spans="7:15">
      <c r="G164" s="17"/>
      <c r="H164" s="17"/>
      <c r="O164" s="26"/>
    </row>
    <row r="165" spans="7:15">
      <c r="G165" s="17"/>
      <c r="H165" s="17"/>
      <c r="O165" s="26"/>
    </row>
    <row r="166" spans="7:15">
      <c r="G166" s="17"/>
      <c r="H166" s="17"/>
      <c r="O166" s="26"/>
    </row>
    <row r="167" spans="7:15">
      <c r="G167" s="17"/>
      <c r="H167" s="17"/>
      <c r="O167" s="26"/>
    </row>
    <row r="168" spans="7:15">
      <c r="G168" s="17"/>
      <c r="H168" s="17"/>
      <c r="O168" s="26"/>
    </row>
    <row r="169" spans="7:15">
      <c r="G169" s="17"/>
      <c r="H169" s="17"/>
      <c r="O169" s="26"/>
    </row>
    <row r="170" spans="7:15">
      <c r="G170" s="17"/>
      <c r="H170" s="17"/>
      <c r="O170" s="26"/>
    </row>
    <row r="171" spans="7:15">
      <c r="G171" s="17"/>
      <c r="H171" s="17"/>
      <c r="O171" s="26"/>
    </row>
    <row r="172" spans="7:15">
      <c r="G172" s="17"/>
      <c r="H172" s="17"/>
      <c r="O172" s="26"/>
    </row>
    <row r="173" spans="7:15">
      <c r="G173" s="17"/>
      <c r="H173" s="17"/>
      <c r="O173" s="26"/>
    </row>
    <row r="174" spans="7:15" ht="15">
      <c r="G174" s="17"/>
      <c r="H174" s="17"/>
      <c r="L174" s="27"/>
      <c r="M174" s="31"/>
      <c r="N174" s="27"/>
      <c r="O174" s="28"/>
    </row>
    <row r="175" spans="7:15">
      <c r="G175" s="17"/>
      <c r="H175" s="17"/>
      <c r="O175" s="26"/>
    </row>
    <row r="176" spans="7:15">
      <c r="G176" s="17"/>
      <c r="H176" s="17"/>
      <c r="O176" s="26"/>
    </row>
    <row r="177" spans="7:15">
      <c r="G177" s="17"/>
      <c r="H177" s="17"/>
      <c r="O177" s="26"/>
    </row>
    <row r="178" spans="7:15">
      <c r="G178" s="17"/>
      <c r="H178" s="17"/>
      <c r="O178" s="26"/>
    </row>
    <row r="179" spans="7:15">
      <c r="G179" s="17"/>
      <c r="H179" s="17"/>
      <c r="O179" s="26"/>
    </row>
    <row r="180" spans="7:15">
      <c r="G180" s="17"/>
      <c r="H180" s="17"/>
      <c r="O180" s="26"/>
    </row>
    <row r="181" spans="7:15">
      <c r="G181" s="17"/>
      <c r="H181" s="17"/>
      <c r="O181" s="26"/>
    </row>
    <row r="182" spans="7:15">
      <c r="G182" s="17"/>
      <c r="H182" s="17"/>
      <c r="O182" s="26"/>
    </row>
    <row r="183" spans="7:15">
      <c r="G183" s="17"/>
      <c r="H183" s="17"/>
      <c r="O183" s="26"/>
    </row>
    <row r="184" spans="7:15" ht="15">
      <c r="G184" s="17"/>
      <c r="H184" s="17"/>
      <c r="L184" s="27"/>
      <c r="M184" s="31"/>
      <c r="N184" s="27"/>
      <c r="O184" s="28"/>
    </row>
    <row r="185" spans="7:15">
      <c r="G185" s="17"/>
      <c r="H185" s="17"/>
      <c r="O185" s="26"/>
    </row>
    <row r="186" spans="7:15">
      <c r="G186" s="17"/>
      <c r="H186" s="17"/>
      <c r="O186" s="26"/>
    </row>
    <row r="187" spans="7:15">
      <c r="G187" s="17"/>
      <c r="H187" s="17"/>
      <c r="O187" s="26"/>
    </row>
    <row r="188" spans="7:15">
      <c r="G188" s="17"/>
      <c r="H188" s="17"/>
      <c r="L188" s="26"/>
      <c r="O188" s="26"/>
    </row>
    <row r="189" spans="7:15" ht="15">
      <c r="G189" s="17"/>
      <c r="H189" s="17"/>
      <c r="O189" s="28"/>
    </row>
    <row r="190" spans="7:15">
      <c r="G190" s="17"/>
      <c r="H190" s="17"/>
      <c r="O190" s="26"/>
    </row>
    <row r="191" spans="7:15">
      <c r="G191" s="17"/>
      <c r="H191" s="17"/>
      <c r="O191" s="26"/>
    </row>
    <row r="192" spans="7:15">
      <c r="G192" s="17"/>
      <c r="H192" s="17"/>
      <c r="L192" s="26"/>
      <c r="O192" s="26"/>
    </row>
    <row r="193" spans="7:15" ht="15">
      <c r="G193" s="17"/>
      <c r="H193" s="17"/>
      <c r="O193" s="28"/>
    </row>
    <row r="194" spans="7:15">
      <c r="G194" s="17"/>
      <c r="H194" s="17"/>
    </row>
    <row r="195" spans="7:15">
      <c r="G195" s="17"/>
      <c r="H195" s="17"/>
      <c r="L195" s="26"/>
    </row>
    <row r="196" spans="7:15" ht="15">
      <c r="G196" s="17"/>
      <c r="H196" s="17"/>
      <c r="O196" s="28"/>
    </row>
    <row r="197" spans="7:15">
      <c r="G197" s="17"/>
      <c r="H197" s="17"/>
    </row>
    <row r="198" spans="7:15">
      <c r="G198" s="17"/>
      <c r="H198" s="17"/>
    </row>
    <row r="199" spans="7:15">
      <c r="G199" s="17"/>
      <c r="H199" s="17"/>
    </row>
    <row r="200" spans="7:15">
      <c r="G200" s="17"/>
      <c r="H200" s="17"/>
    </row>
    <row r="201" spans="7:15">
      <c r="G201" s="17"/>
      <c r="H201" s="17"/>
    </row>
    <row r="202" spans="7:15">
      <c r="G202" s="17"/>
      <c r="H202" s="17"/>
    </row>
    <row r="203" spans="7:15">
      <c r="G203" s="17"/>
      <c r="H203" s="17"/>
    </row>
    <row r="204" spans="7:15">
      <c r="G204" s="17"/>
      <c r="H204" s="17"/>
    </row>
    <row r="205" spans="7:15">
      <c r="G205" s="17"/>
      <c r="H205" s="17"/>
    </row>
    <row r="206" spans="7:15">
      <c r="G206" s="17"/>
      <c r="H206" s="17"/>
    </row>
    <row r="207" spans="7:15">
      <c r="G207" s="17"/>
      <c r="H207" s="17"/>
    </row>
    <row r="208" spans="7:15">
      <c r="G208" s="17"/>
      <c r="H208" s="17"/>
    </row>
    <row r="209" spans="7:8">
      <c r="G209" s="17"/>
      <c r="H209" s="17"/>
    </row>
    <row r="210" spans="7:8">
      <c r="G210" s="17"/>
      <c r="H210" s="17"/>
    </row>
    <row r="211" spans="7:8">
      <c r="G211" s="17"/>
      <c r="H211" s="17"/>
    </row>
    <row r="212" spans="7:8">
      <c r="G212" s="17"/>
      <c r="H212" s="17"/>
    </row>
    <row r="213" spans="7:8">
      <c r="G213" s="17"/>
      <c r="H213" s="17"/>
    </row>
    <row r="214" spans="7:8">
      <c r="G214" s="17"/>
      <c r="H214" s="17"/>
    </row>
    <row r="215" spans="7:8">
      <c r="G215" s="17"/>
      <c r="H215" s="17"/>
    </row>
    <row r="216" spans="7:8">
      <c r="G216" s="17"/>
      <c r="H216" s="17"/>
    </row>
    <row r="217" spans="7:8">
      <c r="G217" s="17"/>
      <c r="H217" s="17"/>
    </row>
  </sheetData>
  <mergeCells count="2">
    <mergeCell ref="G11:H20"/>
    <mergeCell ref="B6:D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35"/>
  <sheetViews>
    <sheetView topLeftCell="A111" zoomScale="92" zoomScaleNormal="92" workbookViewId="0">
      <selection activeCell="G5" sqref="G5"/>
    </sheetView>
  </sheetViews>
  <sheetFormatPr baseColWidth="10" defaultColWidth="8.83203125" defaultRowHeight="14"/>
  <cols>
    <col min="2" max="2" width="25.83203125" customWidth="1"/>
    <col min="3" max="3" width="10.1640625" customWidth="1"/>
    <col min="4" max="4" width="9.1640625" customWidth="1"/>
    <col min="5" max="5" width="20" customWidth="1"/>
    <col min="6" max="6" width="16.5" customWidth="1"/>
    <col min="7" max="7" width="14.33203125" customWidth="1"/>
    <col min="8" max="8" width="22.6640625" customWidth="1"/>
    <col min="9" max="9" width="28.5" customWidth="1"/>
    <col min="10" max="10" width="14.1640625" customWidth="1"/>
    <col min="11" max="11" width="10.5" customWidth="1"/>
    <col min="12" max="12" width="14.1640625" customWidth="1"/>
    <col min="13" max="13" width="19" customWidth="1"/>
    <col min="14" max="14" width="18.83203125" customWidth="1"/>
  </cols>
  <sheetData>
    <row r="1" spans="1:14" ht="15">
      <c r="C1" s="6"/>
      <c r="D1" s="4"/>
      <c r="N1" s="12"/>
    </row>
    <row r="2" spans="1:14" ht="25" customHeight="1">
      <c r="A2" s="36"/>
      <c r="B2" s="223"/>
      <c r="C2" s="42"/>
      <c r="D2" s="42"/>
      <c r="E2" s="42"/>
      <c r="N2" s="12"/>
    </row>
    <row r="3" spans="1:14" ht="18" customHeight="1">
      <c r="A3" s="36"/>
      <c r="B3" s="42"/>
      <c r="C3" s="42"/>
      <c r="D3" s="42"/>
      <c r="E3" s="42"/>
      <c r="N3" s="12"/>
    </row>
    <row r="4" spans="1:14" ht="51" customHeight="1" thickBot="1">
      <c r="B4" s="214" t="s">
        <v>95</v>
      </c>
      <c r="C4" s="214"/>
      <c r="D4" s="214"/>
      <c r="E4" s="214"/>
      <c r="F4" s="192"/>
      <c r="G4" s="191"/>
      <c r="H4" s="191"/>
      <c r="I4" s="191"/>
      <c r="J4" s="191"/>
      <c r="K4" s="191"/>
      <c r="L4" s="191"/>
      <c r="M4" s="191"/>
      <c r="N4" s="12"/>
    </row>
    <row r="5" spans="1:14" ht="16" thickBot="1">
      <c r="B5" s="231" t="s">
        <v>140</v>
      </c>
      <c r="C5" s="232"/>
      <c r="D5" s="232"/>
      <c r="E5" s="233"/>
      <c r="N5" s="12"/>
    </row>
    <row r="6" spans="1:14" ht="39" customHeight="1" thickBot="1">
      <c r="B6" s="7"/>
      <c r="C6" s="8"/>
      <c r="D6" s="8"/>
      <c r="E6" s="8"/>
      <c r="F6" s="8"/>
      <c r="G6" s="9"/>
      <c r="H6" s="9"/>
      <c r="I6" s="197" t="s">
        <v>92</v>
      </c>
      <c r="J6" s="194" t="s">
        <v>45</v>
      </c>
      <c r="K6" s="194" t="s">
        <v>16</v>
      </c>
      <c r="L6" s="194" t="s">
        <v>36</v>
      </c>
      <c r="M6" s="195" t="s">
        <v>46</v>
      </c>
      <c r="N6" s="198" t="s">
        <v>37</v>
      </c>
    </row>
    <row r="7" spans="1:14" ht="35" thickBot="1">
      <c r="B7" s="199" t="s">
        <v>4</v>
      </c>
      <c r="C7" s="200"/>
      <c r="D7" s="200"/>
      <c r="E7" s="201"/>
      <c r="F7" s="202" t="s">
        <v>93</v>
      </c>
      <c r="G7" s="9"/>
      <c r="H7" s="9"/>
      <c r="I7" s="73" t="s">
        <v>137</v>
      </c>
      <c r="J7" s="61"/>
      <c r="K7" s="60" t="s">
        <v>0</v>
      </c>
      <c r="L7" s="61"/>
      <c r="M7" s="61"/>
      <c r="N7" s="64">
        <f t="shared" ref="N7:N21" si="0">J7*(L7+M7)</f>
        <v>0</v>
      </c>
    </row>
    <row r="8" spans="1:14" ht="16">
      <c r="B8" s="53"/>
      <c r="C8" s="56"/>
      <c r="D8" s="56"/>
      <c r="E8" s="100"/>
      <c r="F8" s="101">
        <f>N22</f>
        <v>0</v>
      </c>
      <c r="G8" s="9"/>
      <c r="H8" s="9"/>
      <c r="I8" s="74" t="s">
        <v>48</v>
      </c>
      <c r="J8" s="62"/>
      <c r="K8" s="71" t="s">
        <v>0</v>
      </c>
      <c r="L8" s="62"/>
      <c r="M8" s="62"/>
      <c r="N8" s="70">
        <f t="shared" si="0"/>
        <v>0</v>
      </c>
    </row>
    <row r="9" spans="1:14" ht="16">
      <c r="B9" s="54" t="s">
        <v>23</v>
      </c>
      <c r="C9" s="57"/>
      <c r="D9" s="58"/>
      <c r="E9" s="102"/>
      <c r="F9" s="103">
        <f>N37</f>
        <v>0</v>
      </c>
      <c r="G9" s="9"/>
      <c r="H9" s="9"/>
      <c r="I9" s="67" t="s">
        <v>38</v>
      </c>
      <c r="J9" s="61"/>
      <c r="K9" s="60" t="s">
        <v>0</v>
      </c>
      <c r="L9" s="61"/>
      <c r="M9" s="61"/>
      <c r="N9" s="64">
        <f t="shared" si="0"/>
        <v>0</v>
      </c>
    </row>
    <row r="10" spans="1:14" ht="16">
      <c r="B10" s="55" t="s">
        <v>35</v>
      </c>
      <c r="C10" s="56"/>
      <c r="D10" s="59"/>
      <c r="E10" s="100"/>
      <c r="F10" s="101">
        <f>N48</f>
        <v>0</v>
      </c>
      <c r="G10" s="9"/>
      <c r="H10" s="9"/>
      <c r="I10" s="74" t="s">
        <v>40</v>
      </c>
      <c r="J10" s="62"/>
      <c r="K10" s="71" t="s">
        <v>0</v>
      </c>
      <c r="L10" s="62"/>
      <c r="M10" s="62"/>
      <c r="N10" s="70">
        <f t="shared" si="0"/>
        <v>0</v>
      </c>
    </row>
    <row r="11" spans="1:14" ht="16">
      <c r="B11" s="54" t="s">
        <v>25</v>
      </c>
      <c r="C11" s="57"/>
      <c r="D11" s="58"/>
      <c r="E11" s="102"/>
      <c r="F11" s="103">
        <f>G134</f>
        <v>0</v>
      </c>
      <c r="G11" s="9"/>
      <c r="H11" s="9"/>
      <c r="I11" s="67" t="s">
        <v>138</v>
      </c>
      <c r="J11" s="61"/>
      <c r="K11" s="60" t="s">
        <v>0</v>
      </c>
      <c r="L11" s="61"/>
      <c r="M11" s="61"/>
      <c r="N11" s="64">
        <f t="shared" si="0"/>
        <v>0</v>
      </c>
    </row>
    <row r="12" spans="1:14" ht="16">
      <c r="B12" s="55" t="s">
        <v>32</v>
      </c>
      <c r="C12" s="56"/>
      <c r="D12" s="59"/>
      <c r="E12" s="100"/>
      <c r="F12" s="101">
        <f>G37</f>
        <v>0</v>
      </c>
      <c r="G12" s="9"/>
      <c r="H12" s="9"/>
      <c r="I12" s="74" t="s">
        <v>41</v>
      </c>
      <c r="J12" s="62"/>
      <c r="K12" s="71" t="s">
        <v>0</v>
      </c>
      <c r="L12" s="62"/>
      <c r="M12" s="62"/>
      <c r="N12" s="70">
        <f t="shared" si="0"/>
        <v>0</v>
      </c>
    </row>
    <row r="13" spans="1:14" ht="16">
      <c r="B13" s="54" t="s">
        <v>33</v>
      </c>
      <c r="C13" s="57"/>
      <c r="D13" s="58"/>
      <c r="E13" s="102"/>
      <c r="F13" s="103">
        <f>G48</f>
        <v>0</v>
      </c>
      <c r="G13" s="9"/>
      <c r="H13" s="9"/>
      <c r="I13" s="67" t="s">
        <v>42</v>
      </c>
      <c r="J13" s="49"/>
      <c r="K13" s="60" t="s">
        <v>0</v>
      </c>
      <c r="L13" s="49"/>
      <c r="M13" s="49"/>
      <c r="N13" s="64">
        <f t="shared" si="0"/>
        <v>0</v>
      </c>
    </row>
    <row r="14" spans="1:14" ht="16">
      <c r="B14" s="55" t="s">
        <v>5</v>
      </c>
      <c r="C14" s="56"/>
      <c r="D14" s="59"/>
      <c r="E14" s="100"/>
      <c r="F14" s="101">
        <f>G57</f>
        <v>0</v>
      </c>
      <c r="G14" s="9"/>
      <c r="H14" s="9"/>
      <c r="I14" s="74" t="s">
        <v>44</v>
      </c>
      <c r="J14" s="62"/>
      <c r="K14" s="71" t="s">
        <v>17</v>
      </c>
      <c r="L14" s="62"/>
      <c r="M14" s="62"/>
      <c r="N14" s="70">
        <f t="shared" si="0"/>
        <v>0</v>
      </c>
    </row>
    <row r="15" spans="1:14" ht="16">
      <c r="B15" s="54" t="s">
        <v>26</v>
      </c>
      <c r="C15" s="57"/>
      <c r="D15" s="58"/>
      <c r="E15" s="102"/>
      <c r="F15" s="103">
        <f>N79</f>
        <v>0</v>
      </c>
      <c r="G15" s="9"/>
      <c r="H15" s="9"/>
      <c r="I15" s="67" t="s">
        <v>43</v>
      </c>
      <c r="J15" s="61"/>
      <c r="K15" s="60" t="s">
        <v>1</v>
      </c>
      <c r="L15" s="61"/>
      <c r="M15" s="61"/>
      <c r="N15" s="64">
        <f t="shared" si="0"/>
        <v>0</v>
      </c>
    </row>
    <row r="16" spans="1:14" ht="16">
      <c r="B16" s="55" t="s">
        <v>27</v>
      </c>
      <c r="C16" s="56"/>
      <c r="D16" s="59"/>
      <c r="E16" s="100"/>
      <c r="F16" s="101">
        <f>N102</f>
        <v>0</v>
      </c>
      <c r="G16" s="9"/>
      <c r="H16" s="9"/>
      <c r="I16" s="74" t="s">
        <v>50</v>
      </c>
      <c r="J16" s="62"/>
      <c r="K16" s="71" t="s">
        <v>0</v>
      </c>
      <c r="L16" s="62"/>
      <c r="M16" s="62"/>
      <c r="N16" s="70">
        <f t="shared" si="0"/>
        <v>0</v>
      </c>
    </row>
    <row r="17" spans="2:14" ht="16">
      <c r="B17" s="54" t="s">
        <v>20</v>
      </c>
      <c r="C17" s="57"/>
      <c r="D17" s="58"/>
      <c r="E17" s="102"/>
      <c r="F17" s="103">
        <f>G68</f>
        <v>0</v>
      </c>
      <c r="G17" s="9"/>
      <c r="H17" s="9"/>
      <c r="I17" s="67" t="s">
        <v>56</v>
      </c>
      <c r="J17" s="61"/>
      <c r="K17" s="60" t="s">
        <v>0</v>
      </c>
      <c r="L17" s="61"/>
      <c r="M17" s="61"/>
      <c r="N17" s="64">
        <f t="shared" si="0"/>
        <v>0</v>
      </c>
    </row>
    <row r="18" spans="2:14" ht="16">
      <c r="B18" s="55" t="s">
        <v>28</v>
      </c>
      <c r="C18" s="56"/>
      <c r="D18" s="59"/>
      <c r="E18" s="100"/>
      <c r="F18" s="101">
        <f>G79</f>
        <v>0</v>
      </c>
      <c r="G18" s="9"/>
      <c r="H18" s="9"/>
      <c r="I18" s="74" t="s">
        <v>39</v>
      </c>
      <c r="J18" s="62"/>
      <c r="K18" s="71"/>
      <c r="L18" s="62"/>
      <c r="M18" s="62"/>
      <c r="N18" s="70">
        <f t="shared" si="0"/>
        <v>0</v>
      </c>
    </row>
    <row r="19" spans="2:14" ht="16">
      <c r="B19" s="54" t="s">
        <v>30</v>
      </c>
      <c r="C19" s="57"/>
      <c r="D19" s="58"/>
      <c r="E19" s="102"/>
      <c r="F19" s="103">
        <f>G88</f>
        <v>0</v>
      </c>
      <c r="G19" s="9"/>
      <c r="H19" s="9"/>
      <c r="I19" s="67" t="s">
        <v>51</v>
      </c>
      <c r="J19" s="61"/>
      <c r="K19" s="60"/>
      <c r="L19" s="68"/>
      <c r="M19" s="68"/>
      <c r="N19" s="64">
        <f t="shared" si="0"/>
        <v>0</v>
      </c>
    </row>
    <row r="20" spans="2:14" ht="15">
      <c r="B20" s="55" t="s">
        <v>29</v>
      </c>
      <c r="C20" s="56"/>
      <c r="D20" s="59"/>
      <c r="E20" s="100"/>
      <c r="F20" s="101">
        <f>G99</f>
        <v>0</v>
      </c>
      <c r="G20" s="9"/>
      <c r="H20" s="9"/>
      <c r="I20" s="72"/>
      <c r="J20" s="62"/>
      <c r="K20" s="71"/>
      <c r="L20" s="69"/>
      <c r="M20" s="69"/>
      <c r="N20" s="70">
        <f t="shared" si="0"/>
        <v>0</v>
      </c>
    </row>
    <row r="21" spans="2:14" ht="15">
      <c r="B21" s="54" t="s">
        <v>31</v>
      </c>
      <c r="C21" s="57"/>
      <c r="D21" s="58"/>
      <c r="E21" s="102"/>
      <c r="F21" s="103">
        <f>G109</f>
        <v>0</v>
      </c>
      <c r="G21" s="9"/>
      <c r="H21" s="9"/>
      <c r="I21" s="46"/>
      <c r="J21" s="61"/>
      <c r="K21" s="60"/>
      <c r="L21" s="68"/>
      <c r="M21" s="68"/>
      <c r="N21" s="64">
        <f t="shared" si="0"/>
        <v>0</v>
      </c>
    </row>
    <row r="22" spans="2:14" ht="16">
      <c r="B22" s="55" t="s">
        <v>24</v>
      </c>
      <c r="C22" s="56"/>
      <c r="D22" s="59"/>
      <c r="E22" s="100"/>
      <c r="F22" s="101">
        <f>N116</f>
        <v>0</v>
      </c>
      <c r="G22" s="9"/>
      <c r="H22" s="9"/>
      <c r="I22" s="193"/>
      <c r="J22" s="194"/>
      <c r="K22" s="194"/>
      <c r="L22" s="195"/>
      <c r="M22" s="190" t="s">
        <v>49</v>
      </c>
      <c r="N22" s="196">
        <f>SUM(N7:N21)</f>
        <v>0</v>
      </c>
    </row>
    <row r="23" spans="2:14" ht="15">
      <c r="B23" s="54" t="s">
        <v>34</v>
      </c>
      <c r="C23" s="57"/>
      <c r="D23" s="58"/>
      <c r="E23" s="102"/>
      <c r="F23" s="104"/>
      <c r="G23" s="9"/>
      <c r="H23" s="9"/>
      <c r="I23" s="8"/>
      <c r="J23" s="8"/>
      <c r="K23" s="8"/>
      <c r="L23" s="10"/>
      <c r="M23" s="14"/>
      <c r="N23" s="13"/>
    </row>
    <row r="24" spans="2:14" ht="35" customHeight="1">
      <c r="B24" s="55" t="s">
        <v>34</v>
      </c>
      <c r="C24" s="56"/>
      <c r="D24" s="59"/>
      <c r="E24" s="100"/>
      <c r="F24" s="101"/>
      <c r="G24" s="9"/>
      <c r="H24" s="9"/>
      <c r="I24" s="85" t="s">
        <v>23</v>
      </c>
      <c r="J24" s="82" t="s">
        <v>45</v>
      </c>
      <c r="K24" s="82" t="s">
        <v>16</v>
      </c>
      <c r="L24" s="82" t="s">
        <v>36</v>
      </c>
      <c r="M24" s="83" t="s">
        <v>46</v>
      </c>
      <c r="N24" s="84" t="s">
        <v>37</v>
      </c>
    </row>
    <row r="25" spans="2:14" ht="34">
      <c r="B25" s="111" t="s">
        <v>94</v>
      </c>
      <c r="C25" s="112"/>
      <c r="D25" s="107">
        <f>SUM(D9:D24)</f>
        <v>0</v>
      </c>
      <c r="E25" s="108" t="s">
        <v>133</v>
      </c>
      <c r="F25" s="109">
        <f>SUM(F8:F24)</f>
        <v>0</v>
      </c>
      <c r="G25" s="9"/>
      <c r="H25" s="9"/>
      <c r="I25" s="67" t="s">
        <v>47</v>
      </c>
      <c r="J25" s="81">
        <f>D9</f>
        <v>0</v>
      </c>
      <c r="K25" s="60" t="s">
        <v>1</v>
      </c>
      <c r="L25" s="61"/>
      <c r="M25" s="61"/>
      <c r="N25" s="64">
        <f t="shared" ref="N25:N36" si="1">J25*(L25+M25)</f>
        <v>0</v>
      </c>
    </row>
    <row r="26" spans="2:14" ht="16">
      <c r="E26" s="8"/>
      <c r="F26" s="8"/>
      <c r="G26" s="9"/>
      <c r="H26" s="9"/>
      <c r="I26" s="74" t="s">
        <v>57</v>
      </c>
      <c r="J26" s="79"/>
      <c r="K26" s="71" t="s">
        <v>0</v>
      </c>
      <c r="L26" s="62"/>
      <c r="M26" s="62"/>
      <c r="N26" s="70">
        <f t="shared" si="1"/>
        <v>0</v>
      </c>
    </row>
    <row r="27" spans="2:14" ht="16">
      <c r="E27" s="8"/>
      <c r="F27" s="8"/>
      <c r="G27" s="9"/>
      <c r="H27" s="9"/>
      <c r="I27" s="67" t="s">
        <v>58</v>
      </c>
      <c r="J27" s="61"/>
      <c r="K27" s="60" t="s">
        <v>0</v>
      </c>
      <c r="L27" s="61"/>
      <c r="M27" s="61"/>
      <c r="N27" s="64">
        <f t="shared" si="1"/>
        <v>0</v>
      </c>
    </row>
    <row r="28" spans="2:14" ht="16">
      <c r="E28" s="8"/>
      <c r="F28" s="8"/>
      <c r="G28" s="9"/>
      <c r="H28" s="9"/>
      <c r="I28" s="74" t="s">
        <v>59</v>
      </c>
      <c r="J28" s="62"/>
      <c r="K28" s="71" t="s">
        <v>0</v>
      </c>
      <c r="L28" s="62"/>
      <c r="M28" s="62"/>
      <c r="N28" s="70">
        <f t="shared" si="1"/>
        <v>0</v>
      </c>
    </row>
    <row r="29" spans="2:14" ht="16">
      <c r="D29" s="1"/>
      <c r="E29" s="8"/>
      <c r="F29" s="8"/>
      <c r="G29" s="9"/>
      <c r="H29" s="9"/>
      <c r="I29" s="67" t="s">
        <v>52</v>
      </c>
      <c r="J29" s="61"/>
      <c r="K29" s="60" t="s">
        <v>0</v>
      </c>
      <c r="L29" s="61"/>
      <c r="M29" s="61"/>
      <c r="N29" s="64">
        <f t="shared" si="1"/>
        <v>0</v>
      </c>
    </row>
    <row r="30" spans="2:14" ht="16">
      <c r="D30" s="1"/>
      <c r="E30" s="8"/>
      <c r="F30" s="8"/>
      <c r="G30" s="9"/>
      <c r="H30" s="9"/>
      <c r="I30" s="74" t="s">
        <v>53</v>
      </c>
      <c r="J30" s="62"/>
      <c r="K30" s="71" t="s">
        <v>0</v>
      </c>
      <c r="L30" s="62"/>
      <c r="M30" s="62"/>
      <c r="N30" s="70">
        <f t="shared" si="1"/>
        <v>0</v>
      </c>
    </row>
    <row r="31" spans="2:14" ht="32">
      <c r="B31" s="92" t="s">
        <v>60</v>
      </c>
      <c r="C31" s="89" t="s">
        <v>45</v>
      </c>
      <c r="D31" s="89" t="s">
        <v>16</v>
      </c>
      <c r="E31" s="89" t="s">
        <v>36</v>
      </c>
      <c r="F31" s="90" t="s">
        <v>46</v>
      </c>
      <c r="G31" s="91" t="s">
        <v>37</v>
      </c>
      <c r="H31" s="10"/>
      <c r="I31" s="67" t="s">
        <v>6</v>
      </c>
      <c r="J31" s="61"/>
      <c r="K31" s="60" t="s">
        <v>0</v>
      </c>
      <c r="L31" s="49"/>
      <c r="M31" s="49"/>
      <c r="N31" s="64">
        <f t="shared" si="1"/>
        <v>0</v>
      </c>
    </row>
    <row r="32" spans="2:14" ht="16">
      <c r="B32" s="67" t="s">
        <v>47</v>
      </c>
      <c r="C32" s="60">
        <f>D12</f>
        <v>0</v>
      </c>
      <c r="D32" s="60" t="s">
        <v>1</v>
      </c>
      <c r="E32" s="61"/>
      <c r="F32" s="61"/>
      <c r="G32" s="64">
        <f>C32*(E32+F32)</f>
        <v>0</v>
      </c>
      <c r="H32" s="11"/>
      <c r="I32" s="74" t="s">
        <v>51</v>
      </c>
      <c r="J32" s="80"/>
      <c r="K32" s="71" t="s">
        <v>0</v>
      </c>
      <c r="L32" s="62"/>
      <c r="M32" s="62"/>
      <c r="N32" s="70">
        <f t="shared" si="1"/>
        <v>0</v>
      </c>
    </row>
    <row r="33" spans="2:14" ht="16">
      <c r="B33" s="74" t="s">
        <v>61</v>
      </c>
      <c r="C33" s="51"/>
      <c r="D33" s="71" t="s">
        <v>17</v>
      </c>
      <c r="E33" s="62"/>
      <c r="F33" s="62"/>
      <c r="G33" s="70">
        <f>C33*(E33+F33)</f>
        <v>0</v>
      </c>
      <c r="H33" s="11"/>
      <c r="I33" s="63"/>
      <c r="J33" s="61"/>
      <c r="K33" s="60"/>
      <c r="L33" s="68"/>
      <c r="M33" s="68"/>
      <c r="N33" s="64">
        <f t="shared" si="1"/>
        <v>0</v>
      </c>
    </row>
    <row r="34" spans="2:14" ht="16">
      <c r="B34" s="67" t="s">
        <v>6</v>
      </c>
      <c r="C34" s="61"/>
      <c r="D34" s="60" t="s">
        <v>0</v>
      </c>
      <c r="E34" s="61"/>
      <c r="F34" s="61"/>
      <c r="G34" s="64">
        <f>C34*(E34+F34)</f>
        <v>0</v>
      </c>
      <c r="H34" s="11"/>
      <c r="I34" s="72"/>
      <c r="J34" s="62"/>
      <c r="K34" s="71"/>
      <c r="L34" s="69"/>
      <c r="M34" s="69"/>
      <c r="N34" s="70">
        <f t="shared" si="1"/>
        <v>0</v>
      </c>
    </row>
    <row r="35" spans="2:14" ht="16">
      <c r="B35" s="74" t="s">
        <v>51</v>
      </c>
      <c r="C35" s="62"/>
      <c r="D35" s="71"/>
      <c r="E35" s="62"/>
      <c r="F35" s="62"/>
      <c r="G35" s="70">
        <f>C35*(E35+F35)</f>
        <v>0</v>
      </c>
      <c r="H35" s="11"/>
      <c r="I35" s="63"/>
      <c r="J35" s="61"/>
      <c r="K35" s="60"/>
      <c r="L35" s="68"/>
      <c r="M35" s="68"/>
      <c r="N35" s="64">
        <f t="shared" si="1"/>
        <v>0</v>
      </c>
    </row>
    <row r="36" spans="2:14" ht="15">
      <c r="B36" s="67"/>
      <c r="C36" s="61"/>
      <c r="D36" s="60"/>
      <c r="E36" s="61"/>
      <c r="F36" s="61"/>
      <c r="G36" s="64">
        <f>C36*(E36+F36)</f>
        <v>0</v>
      </c>
      <c r="H36" s="11"/>
      <c r="I36" s="72"/>
      <c r="J36" s="62"/>
      <c r="K36" s="71"/>
      <c r="L36" s="69"/>
      <c r="M36" s="69"/>
      <c r="N36" s="70">
        <f t="shared" si="1"/>
        <v>0</v>
      </c>
    </row>
    <row r="37" spans="2:14" ht="16">
      <c r="B37" s="75"/>
      <c r="C37" s="76"/>
      <c r="D37" s="76"/>
      <c r="E37" s="105"/>
      <c r="F37" s="110" t="s">
        <v>49</v>
      </c>
      <c r="G37" s="106">
        <f>SUM(G32:G36)</f>
        <v>0</v>
      </c>
      <c r="H37" s="11"/>
      <c r="I37" s="77"/>
      <c r="J37" s="78"/>
      <c r="K37" s="78"/>
      <c r="L37" s="65"/>
      <c r="M37" s="110" t="s">
        <v>49</v>
      </c>
      <c r="N37" s="66">
        <f>SUM(N25:N36)</f>
        <v>0</v>
      </c>
    </row>
    <row r="38" spans="2:14" ht="15">
      <c r="B38" s="8"/>
      <c r="C38" s="8"/>
      <c r="D38" s="8"/>
      <c r="E38" s="8"/>
      <c r="F38" s="8"/>
      <c r="G38" s="11"/>
      <c r="H38" s="11"/>
      <c r="I38" s="8"/>
      <c r="J38" s="8"/>
      <c r="K38" s="8"/>
      <c r="L38" s="10"/>
      <c r="M38" s="10"/>
      <c r="N38" s="11"/>
    </row>
    <row r="39" spans="2:14" ht="32">
      <c r="B39" s="7"/>
      <c r="C39" s="8"/>
      <c r="D39" s="8"/>
      <c r="E39" s="8"/>
      <c r="F39" s="8"/>
      <c r="G39" s="9"/>
      <c r="H39" s="9"/>
      <c r="I39" s="85" t="s">
        <v>19</v>
      </c>
      <c r="J39" s="82" t="s">
        <v>45</v>
      </c>
      <c r="K39" s="82" t="s">
        <v>16</v>
      </c>
      <c r="L39" s="82" t="s">
        <v>36</v>
      </c>
      <c r="M39" s="83" t="s">
        <v>46</v>
      </c>
      <c r="N39" s="84" t="s">
        <v>37</v>
      </c>
    </row>
    <row r="40" spans="2:14" ht="32">
      <c r="B40" s="85" t="s">
        <v>32</v>
      </c>
      <c r="C40" s="82" t="s">
        <v>45</v>
      </c>
      <c r="D40" s="82" t="s">
        <v>16</v>
      </c>
      <c r="E40" s="82" t="s">
        <v>36</v>
      </c>
      <c r="F40" s="83" t="s">
        <v>46</v>
      </c>
      <c r="G40" s="84" t="s">
        <v>37</v>
      </c>
      <c r="H40" s="10"/>
      <c r="I40" s="67" t="s">
        <v>47</v>
      </c>
      <c r="J40" s="60">
        <f>D10</f>
        <v>0</v>
      </c>
      <c r="K40" s="60" t="s">
        <v>1</v>
      </c>
      <c r="L40" s="61"/>
      <c r="M40" s="61"/>
      <c r="N40" s="64">
        <f t="shared" ref="N40:N47" si="2">J40*(L40+M40)</f>
        <v>0</v>
      </c>
    </row>
    <row r="41" spans="2:14" ht="16">
      <c r="B41" s="67" t="s">
        <v>47</v>
      </c>
      <c r="C41" s="60">
        <f>D13</f>
        <v>0</v>
      </c>
      <c r="D41" s="60" t="s">
        <v>1</v>
      </c>
      <c r="E41" s="61"/>
      <c r="F41" s="61"/>
      <c r="G41" s="64">
        <f t="shared" ref="G41:G47" si="3">C41*(E41+F41)</f>
        <v>0</v>
      </c>
      <c r="H41" s="11"/>
      <c r="I41" s="74" t="s">
        <v>6</v>
      </c>
      <c r="J41" s="51"/>
      <c r="K41" s="71" t="s">
        <v>0</v>
      </c>
      <c r="L41" s="62"/>
      <c r="M41" s="62"/>
      <c r="N41" s="70">
        <f t="shared" si="2"/>
        <v>0</v>
      </c>
    </row>
    <row r="42" spans="2:14" ht="16">
      <c r="B42" s="74" t="s">
        <v>62</v>
      </c>
      <c r="C42" s="51"/>
      <c r="D42" s="71" t="s">
        <v>0</v>
      </c>
      <c r="E42" s="62"/>
      <c r="F42" s="62"/>
      <c r="G42" s="70">
        <f t="shared" si="3"/>
        <v>0</v>
      </c>
      <c r="H42" s="11"/>
      <c r="I42" s="67" t="s">
        <v>54</v>
      </c>
      <c r="J42" s="61"/>
      <c r="K42" s="60" t="s">
        <v>0</v>
      </c>
      <c r="L42" s="61"/>
      <c r="M42" s="61"/>
      <c r="N42" s="64">
        <f t="shared" si="2"/>
        <v>0</v>
      </c>
    </row>
    <row r="43" spans="2:14" ht="16">
      <c r="B43" s="67" t="s">
        <v>63</v>
      </c>
      <c r="C43" s="61"/>
      <c r="D43" s="60" t="s">
        <v>0</v>
      </c>
      <c r="E43" s="61"/>
      <c r="F43" s="61"/>
      <c r="G43" s="64">
        <f t="shared" si="3"/>
        <v>0</v>
      </c>
      <c r="H43" s="11"/>
      <c r="I43" s="74" t="s">
        <v>55</v>
      </c>
      <c r="J43" s="62"/>
      <c r="K43" s="71" t="s">
        <v>0</v>
      </c>
      <c r="L43" s="62"/>
      <c r="M43" s="62"/>
      <c r="N43" s="70">
        <f t="shared" si="2"/>
        <v>0</v>
      </c>
    </row>
    <row r="44" spans="2:14" ht="16">
      <c r="B44" s="74" t="s">
        <v>64</v>
      </c>
      <c r="C44" s="62"/>
      <c r="D44" s="71" t="s">
        <v>0</v>
      </c>
      <c r="E44" s="62"/>
      <c r="F44" s="62"/>
      <c r="G44" s="70">
        <f t="shared" si="3"/>
        <v>0</v>
      </c>
      <c r="H44" s="11"/>
      <c r="I44" s="67" t="s">
        <v>6</v>
      </c>
      <c r="J44" s="61"/>
      <c r="K44" s="60" t="s">
        <v>0</v>
      </c>
      <c r="L44" s="61"/>
      <c r="M44" s="61"/>
      <c r="N44" s="64">
        <f t="shared" si="2"/>
        <v>0</v>
      </c>
    </row>
    <row r="45" spans="2:14" ht="16">
      <c r="B45" s="67" t="s">
        <v>6</v>
      </c>
      <c r="C45" s="61"/>
      <c r="D45" s="60" t="s">
        <v>0</v>
      </c>
      <c r="E45" s="61"/>
      <c r="F45" s="61"/>
      <c r="G45" s="64">
        <f t="shared" si="3"/>
        <v>0</v>
      </c>
      <c r="H45" s="11"/>
      <c r="I45" s="74" t="s">
        <v>51</v>
      </c>
      <c r="J45" s="62"/>
      <c r="K45" s="71"/>
      <c r="L45" s="62"/>
      <c r="M45" s="62"/>
      <c r="N45" s="70">
        <f t="shared" si="2"/>
        <v>0</v>
      </c>
    </row>
    <row r="46" spans="2:14" ht="16">
      <c r="B46" s="74" t="s">
        <v>51</v>
      </c>
      <c r="C46" s="62"/>
      <c r="D46" s="71"/>
      <c r="E46" s="62"/>
      <c r="F46" s="62"/>
      <c r="G46" s="70">
        <f t="shared" si="3"/>
        <v>0</v>
      </c>
      <c r="H46" s="11"/>
      <c r="I46" s="63"/>
      <c r="J46" s="62"/>
      <c r="K46" s="60"/>
      <c r="L46" s="69"/>
      <c r="M46" s="69"/>
      <c r="N46" s="64">
        <f t="shared" si="2"/>
        <v>0</v>
      </c>
    </row>
    <row r="47" spans="2:14" ht="15">
      <c r="B47" s="63"/>
      <c r="C47" s="61"/>
      <c r="D47" s="60"/>
      <c r="E47" s="61"/>
      <c r="F47" s="61"/>
      <c r="G47" s="64">
        <f t="shared" si="3"/>
        <v>0</v>
      </c>
      <c r="H47" s="11"/>
      <c r="I47" s="72"/>
      <c r="J47" s="62"/>
      <c r="K47" s="71"/>
      <c r="L47" s="69"/>
      <c r="M47" s="69"/>
      <c r="N47" s="70">
        <f t="shared" si="2"/>
        <v>0</v>
      </c>
    </row>
    <row r="48" spans="2:14" ht="16">
      <c r="B48" s="77"/>
      <c r="C48" s="78"/>
      <c r="D48" s="78"/>
      <c r="E48" s="78"/>
      <c r="F48" s="110" t="s">
        <v>49</v>
      </c>
      <c r="G48" s="66">
        <f>SUM(G41:G47)</f>
        <v>0</v>
      </c>
      <c r="H48" s="11"/>
      <c r="I48" s="77"/>
      <c r="J48" s="78"/>
      <c r="K48" s="78"/>
      <c r="L48" s="65"/>
      <c r="M48" s="110" t="s">
        <v>49</v>
      </c>
      <c r="N48" s="66">
        <f>SUM(N40:N47)</f>
        <v>0</v>
      </c>
    </row>
    <row r="49" spans="2:14" ht="15">
      <c r="B49" s="7"/>
      <c r="C49" s="8"/>
      <c r="D49" s="8"/>
      <c r="E49" s="8"/>
      <c r="F49" s="8"/>
      <c r="G49" s="9"/>
      <c r="H49" s="9"/>
      <c r="I49" s="8"/>
      <c r="J49" s="8"/>
      <c r="K49" s="8"/>
      <c r="L49" s="10"/>
      <c r="M49" s="10"/>
      <c r="N49" s="11"/>
    </row>
    <row r="50" spans="2:14" ht="32">
      <c r="B50" s="85" t="s">
        <v>33</v>
      </c>
      <c r="C50" s="82" t="s">
        <v>45</v>
      </c>
      <c r="D50" s="82" t="s">
        <v>16</v>
      </c>
      <c r="E50" s="82" t="s">
        <v>36</v>
      </c>
      <c r="F50" s="83" t="s">
        <v>46</v>
      </c>
      <c r="G50" s="84" t="s">
        <v>37</v>
      </c>
      <c r="H50" s="9"/>
      <c r="I50" s="85" t="s">
        <v>5</v>
      </c>
      <c r="J50" s="82" t="s">
        <v>45</v>
      </c>
      <c r="K50" s="82" t="s">
        <v>16</v>
      </c>
      <c r="L50" s="82" t="s">
        <v>36</v>
      </c>
      <c r="M50" s="83" t="s">
        <v>46</v>
      </c>
      <c r="N50" s="84" t="s">
        <v>37</v>
      </c>
    </row>
    <row r="51" spans="2:14" ht="16">
      <c r="B51" s="67" t="s">
        <v>47</v>
      </c>
      <c r="C51" s="60">
        <f>D14</f>
        <v>0</v>
      </c>
      <c r="D51" s="60" t="s">
        <v>1</v>
      </c>
      <c r="E51" s="61"/>
      <c r="F51" s="61"/>
      <c r="G51" s="64">
        <f t="shared" ref="G51:G56" si="4">C51*(E51+F51)</f>
        <v>0</v>
      </c>
      <c r="H51" s="5"/>
      <c r="I51" s="67" t="s">
        <v>47</v>
      </c>
      <c r="J51" s="60">
        <f>D15</f>
        <v>0</v>
      </c>
      <c r="K51" s="60" t="s">
        <v>1</v>
      </c>
      <c r="L51" s="61"/>
      <c r="M51" s="61"/>
      <c r="N51" s="64">
        <f>J51*(L51+M51)</f>
        <v>0</v>
      </c>
    </row>
    <row r="52" spans="2:14" ht="16">
      <c r="B52" s="94" t="s">
        <v>65</v>
      </c>
      <c r="C52" s="62"/>
      <c r="D52" s="71" t="s">
        <v>0</v>
      </c>
      <c r="E52" s="62"/>
      <c r="F52" s="62"/>
      <c r="G52" s="70">
        <f t="shared" si="4"/>
        <v>0</v>
      </c>
      <c r="H52" s="5"/>
      <c r="I52" s="74" t="s">
        <v>18</v>
      </c>
      <c r="J52" s="62"/>
      <c r="K52" s="71" t="s">
        <v>0</v>
      </c>
      <c r="L52" s="62"/>
      <c r="M52" s="62"/>
      <c r="N52" s="70">
        <f t="shared" ref="N52:N78" si="5">J52*(L52+M52)</f>
        <v>0</v>
      </c>
    </row>
    <row r="53" spans="2:14" ht="16">
      <c r="B53" s="67" t="s">
        <v>6</v>
      </c>
      <c r="C53" s="61"/>
      <c r="D53" s="60" t="s">
        <v>0</v>
      </c>
      <c r="E53" s="61"/>
      <c r="F53" s="61"/>
      <c r="G53" s="64">
        <f t="shared" si="4"/>
        <v>0</v>
      </c>
      <c r="H53" s="5"/>
      <c r="I53" s="67" t="s">
        <v>81</v>
      </c>
      <c r="J53" s="61"/>
      <c r="K53" s="60"/>
      <c r="L53" s="61"/>
      <c r="M53" s="61"/>
      <c r="N53" s="64"/>
    </row>
    <row r="54" spans="2:14" ht="16">
      <c r="B54" s="74" t="s">
        <v>51</v>
      </c>
      <c r="C54" s="62"/>
      <c r="D54" s="35"/>
      <c r="E54" s="62"/>
      <c r="F54" s="62"/>
      <c r="G54" s="70">
        <f t="shared" si="4"/>
        <v>0</v>
      </c>
      <c r="H54" s="5"/>
      <c r="I54" s="74" t="s">
        <v>6</v>
      </c>
      <c r="J54" s="62"/>
      <c r="K54" s="71" t="s">
        <v>0</v>
      </c>
      <c r="L54" s="62"/>
      <c r="M54" s="62"/>
      <c r="N54" s="70">
        <f t="shared" si="5"/>
        <v>0</v>
      </c>
    </row>
    <row r="55" spans="2:14" ht="16">
      <c r="B55" s="34"/>
      <c r="C55" s="61"/>
      <c r="D55" s="17"/>
      <c r="E55" s="61"/>
      <c r="F55" s="61"/>
      <c r="G55" s="64">
        <f t="shared" si="4"/>
        <v>0</v>
      </c>
      <c r="H55" s="5"/>
      <c r="I55" s="67" t="s">
        <v>66</v>
      </c>
      <c r="J55" s="61"/>
      <c r="K55" s="60" t="s">
        <v>1</v>
      </c>
      <c r="L55" s="61"/>
      <c r="M55" s="61"/>
      <c r="N55" s="64">
        <f t="shared" si="5"/>
        <v>0</v>
      </c>
    </row>
    <row r="56" spans="2:14" ht="16">
      <c r="B56" s="33"/>
      <c r="C56" s="51"/>
      <c r="D56" s="35"/>
      <c r="E56" s="51"/>
      <c r="F56" s="51"/>
      <c r="G56" s="70">
        <f t="shared" si="4"/>
        <v>0</v>
      </c>
      <c r="H56" s="5"/>
      <c r="I56" s="74" t="s">
        <v>2</v>
      </c>
      <c r="J56" s="62"/>
      <c r="K56" s="71" t="s">
        <v>1</v>
      </c>
      <c r="L56" s="62"/>
      <c r="M56" s="62"/>
      <c r="N56" s="70">
        <f t="shared" si="5"/>
        <v>0</v>
      </c>
    </row>
    <row r="57" spans="2:14" ht="32">
      <c r="B57" s="93"/>
      <c r="C57" s="52"/>
      <c r="D57" s="52"/>
      <c r="E57" s="52"/>
      <c r="F57" s="110" t="s">
        <v>49</v>
      </c>
      <c r="G57" s="66">
        <f>SUM(G51:G56)</f>
        <v>0</v>
      </c>
      <c r="H57" s="5"/>
      <c r="I57" s="67" t="s">
        <v>3</v>
      </c>
      <c r="J57" s="61"/>
      <c r="K57" s="60" t="s">
        <v>17</v>
      </c>
      <c r="L57" s="50"/>
      <c r="M57" s="50"/>
      <c r="N57" s="64">
        <f t="shared" si="5"/>
        <v>0</v>
      </c>
    </row>
    <row r="58" spans="2:14" ht="16">
      <c r="G58" s="5"/>
      <c r="H58" s="5"/>
      <c r="I58" s="74" t="s">
        <v>71</v>
      </c>
      <c r="J58" s="51"/>
      <c r="K58" s="71" t="s">
        <v>0</v>
      </c>
      <c r="L58" s="62"/>
      <c r="M58" s="62"/>
      <c r="N58" s="70">
        <f t="shared" si="5"/>
        <v>0</v>
      </c>
    </row>
    <row r="59" spans="2:14" ht="32">
      <c r="B59" s="85" t="s">
        <v>82</v>
      </c>
      <c r="C59" s="82" t="s">
        <v>45</v>
      </c>
      <c r="D59" s="82" t="s">
        <v>16</v>
      </c>
      <c r="E59" s="82" t="s">
        <v>36</v>
      </c>
      <c r="F59" s="83" t="s">
        <v>46</v>
      </c>
      <c r="G59" s="84" t="s">
        <v>37</v>
      </c>
      <c r="H59" s="5"/>
      <c r="I59" s="67" t="s">
        <v>72</v>
      </c>
      <c r="J59" s="61"/>
      <c r="K59" s="60" t="s">
        <v>0</v>
      </c>
      <c r="L59" s="61"/>
      <c r="M59" s="61"/>
      <c r="N59" s="64">
        <f t="shared" si="5"/>
        <v>0</v>
      </c>
    </row>
    <row r="60" spans="2:14" ht="16">
      <c r="B60" s="67" t="s">
        <v>47</v>
      </c>
      <c r="C60" s="60">
        <f>D17</f>
        <v>0</v>
      </c>
      <c r="D60" s="60" t="s">
        <v>1</v>
      </c>
      <c r="E60" s="61"/>
      <c r="F60" s="61"/>
      <c r="G60" s="64">
        <f t="shared" ref="G60:G65" si="6">C60*(E60+F60)</f>
        <v>0</v>
      </c>
      <c r="H60" s="5"/>
      <c r="I60" s="74" t="s">
        <v>77</v>
      </c>
      <c r="J60" s="62"/>
      <c r="K60" s="71" t="s">
        <v>0</v>
      </c>
      <c r="L60" s="62"/>
      <c r="M60" s="62"/>
      <c r="N60" s="70">
        <f t="shared" si="5"/>
        <v>0</v>
      </c>
    </row>
    <row r="61" spans="2:14" ht="16">
      <c r="B61" s="74" t="s">
        <v>83</v>
      </c>
      <c r="C61" s="62"/>
      <c r="D61" s="71" t="s">
        <v>0</v>
      </c>
      <c r="E61" s="62"/>
      <c r="F61" s="62"/>
      <c r="G61" s="70">
        <f t="shared" si="6"/>
        <v>0</v>
      </c>
      <c r="H61" s="5"/>
      <c r="I61" s="67" t="s">
        <v>76</v>
      </c>
      <c r="J61" s="61"/>
      <c r="K61" s="60" t="s">
        <v>0</v>
      </c>
      <c r="L61" s="61"/>
      <c r="M61" s="61"/>
      <c r="N61" s="64">
        <f t="shared" si="5"/>
        <v>0</v>
      </c>
    </row>
    <row r="62" spans="2:14" ht="16">
      <c r="B62" s="67" t="s">
        <v>84</v>
      </c>
      <c r="C62" s="61"/>
      <c r="D62" s="60" t="s">
        <v>0</v>
      </c>
      <c r="E62" s="61"/>
      <c r="F62" s="61"/>
      <c r="G62" s="64">
        <f t="shared" si="6"/>
        <v>0</v>
      </c>
      <c r="H62" s="5"/>
      <c r="I62" s="74" t="s">
        <v>22</v>
      </c>
      <c r="J62" s="62"/>
      <c r="K62" s="71" t="s">
        <v>0</v>
      </c>
      <c r="L62" s="62"/>
      <c r="M62" s="62"/>
      <c r="N62" s="70">
        <f t="shared" si="5"/>
        <v>0</v>
      </c>
    </row>
    <row r="63" spans="2:14" ht="16">
      <c r="B63" s="74" t="s">
        <v>6</v>
      </c>
      <c r="C63" s="62"/>
      <c r="D63" s="71" t="s">
        <v>0</v>
      </c>
      <c r="E63" s="62"/>
      <c r="F63" s="62"/>
      <c r="G63" s="70">
        <f t="shared" si="6"/>
        <v>0</v>
      </c>
      <c r="H63" s="5"/>
      <c r="I63" s="67" t="s">
        <v>78</v>
      </c>
      <c r="J63" s="61"/>
      <c r="K63" s="60" t="s">
        <v>0</v>
      </c>
      <c r="L63" s="50"/>
      <c r="M63" s="50"/>
      <c r="N63" s="64">
        <f t="shared" si="5"/>
        <v>0</v>
      </c>
    </row>
    <row r="64" spans="2:14" ht="16">
      <c r="B64" s="67" t="s">
        <v>51</v>
      </c>
      <c r="C64" s="61"/>
      <c r="D64" s="60"/>
      <c r="E64" s="61"/>
      <c r="F64" s="61"/>
      <c r="G64" s="64">
        <f t="shared" si="6"/>
        <v>0</v>
      </c>
      <c r="H64" s="5"/>
      <c r="I64" s="74" t="s">
        <v>67</v>
      </c>
      <c r="J64" s="51"/>
      <c r="K64" s="71" t="s">
        <v>0</v>
      </c>
      <c r="L64" s="62"/>
      <c r="M64" s="62"/>
      <c r="N64" s="70">
        <f t="shared" si="5"/>
        <v>0</v>
      </c>
    </row>
    <row r="65" spans="2:14" ht="16">
      <c r="B65" s="33"/>
      <c r="C65" s="51"/>
      <c r="D65" s="35"/>
      <c r="E65" s="51"/>
      <c r="F65" s="51"/>
      <c r="G65" s="70">
        <f t="shared" si="6"/>
        <v>0</v>
      </c>
      <c r="H65" s="5"/>
      <c r="I65" s="67" t="s">
        <v>68</v>
      </c>
      <c r="J65" s="61"/>
      <c r="K65" s="60" t="s">
        <v>0</v>
      </c>
      <c r="L65" s="61"/>
      <c r="M65" s="61"/>
      <c r="N65" s="64">
        <f t="shared" si="5"/>
        <v>0</v>
      </c>
    </row>
    <row r="66" spans="2:14" ht="16">
      <c r="B66" s="34"/>
      <c r="C66" s="50"/>
      <c r="D66" s="17"/>
      <c r="E66" s="50"/>
      <c r="F66" s="50"/>
      <c r="G66" s="64">
        <f>C65*(E65+F65)</f>
        <v>0</v>
      </c>
      <c r="H66" s="5"/>
      <c r="I66" s="74" t="s">
        <v>97</v>
      </c>
      <c r="J66" s="62"/>
      <c r="K66" s="71" t="s">
        <v>0</v>
      </c>
      <c r="L66" s="62"/>
      <c r="M66" s="62"/>
      <c r="N66" s="70">
        <f t="shared" si="5"/>
        <v>0</v>
      </c>
    </row>
    <row r="67" spans="2:14" ht="16">
      <c r="B67" s="33"/>
      <c r="C67" s="51"/>
      <c r="D67" s="35"/>
      <c r="E67" s="51"/>
      <c r="F67" s="51"/>
      <c r="G67" s="70">
        <f>C66*(E66+F66)</f>
        <v>0</v>
      </c>
      <c r="H67" s="5"/>
      <c r="I67" s="67" t="s">
        <v>74</v>
      </c>
      <c r="J67" s="61"/>
      <c r="K67" s="60" t="s">
        <v>0</v>
      </c>
      <c r="L67" s="61"/>
      <c r="M67" s="61"/>
      <c r="N67" s="64">
        <f t="shared" si="5"/>
        <v>0</v>
      </c>
    </row>
    <row r="68" spans="2:14" ht="32">
      <c r="B68" s="93"/>
      <c r="C68" s="52"/>
      <c r="D68" s="52"/>
      <c r="E68" s="52"/>
      <c r="F68" s="110" t="s">
        <v>49</v>
      </c>
      <c r="G68" s="66">
        <f>SUM(G60:G67)</f>
        <v>0</v>
      </c>
      <c r="H68" s="5"/>
      <c r="I68" s="74" t="s">
        <v>98</v>
      </c>
      <c r="J68" s="62"/>
      <c r="K68" s="71" t="s">
        <v>0</v>
      </c>
      <c r="L68" s="62"/>
      <c r="M68" s="62"/>
      <c r="N68" s="70">
        <f t="shared" si="5"/>
        <v>0</v>
      </c>
    </row>
    <row r="69" spans="2:14" ht="16">
      <c r="G69" s="5"/>
      <c r="H69" s="5"/>
      <c r="I69" s="67" t="s">
        <v>69</v>
      </c>
      <c r="J69" s="61"/>
      <c r="K69" s="60" t="s">
        <v>0</v>
      </c>
      <c r="L69" s="50"/>
      <c r="M69" s="50"/>
      <c r="N69" s="64">
        <f t="shared" si="5"/>
        <v>0</v>
      </c>
    </row>
    <row r="70" spans="2:14" ht="32">
      <c r="B70" s="85" t="s">
        <v>20</v>
      </c>
      <c r="C70" s="82" t="s">
        <v>45</v>
      </c>
      <c r="D70" s="82" t="s">
        <v>16</v>
      </c>
      <c r="E70" s="82" t="s">
        <v>36</v>
      </c>
      <c r="F70" s="83" t="s">
        <v>46</v>
      </c>
      <c r="G70" s="84" t="s">
        <v>37</v>
      </c>
      <c r="H70" s="5"/>
      <c r="I70" s="74" t="s">
        <v>70</v>
      </c>
      <c r="J70" s="51"/>
      <c r="K70" s="71" t="s">
        <v>0</v>
      </c>
      <c r="L70" s="62"/>
      <c r="M70" s="62"/>
      <c r="N70" s="70">
        <f t="shared" si="5"/>
        <v>0</v>
      </c>
    </row>
    <row r="71" spans="2:14" ht="16">
      <c r="B71" s="67" t="s">
        <v>47</v>
      </c>
      <c r="C71" s="60">
        <f>D18</f>
        <v>0</v>
      </c>
      <c r="D71" s="60" t="s">
        <v>1</v>
      </c>
      <c r="E71" s="61"/>
      <c r="F71" s="61"/>
      <c r="G71" s="64">
        <f t="shared" ref="G71:G78" si="7">C71*(E71+F71)</f>
        <v>0</v>
      </c>
      <c r="H71" s="5"/>
      <c r="I71" s="67" t="s">
        <v>73</v>
      </c>
      <c r="J71" s="61"/>
      <c r="K71" s="60" t="s">
        <v>0</v>
      </c>
      <c r="L71" s="61"/>
      <c r="M71" s="61"/>
      <c r="N71" s="64">
        <f t="shared" si="5"/>
        <v>0</v>
      </c>
    </row>
    <row r="72" spans="2:14" ht="16">
      <c r="B72" s="74" t="s">
        <v>85</v>
      </c>
      <c r="C72" s="62"/>
      <c r="D72" s="71" t="s">
        <v>0</v>
      </c>
      <c r="E72" s="62"/>
      <c r="F72" s="62"/>
      <c r="G72" s="70">
        <f t="shared" si="7"/>
        <v>0</v>
      </c>
      <c r="H72" s="5"/>
      <c r="I72" s="74" t="s">
        <v>79</v>
      </c>
      <c r="J72" s="62"/>
      <c r="K72" s="71" t="s">
        <v>0</v>
      </c>
      <c r="L72" s="62"/>
      <c r="M72" s="62"/>
      <c r="N72" s="70">
        <f t="shared" si="5"/>
        <v>0</v>
      </c>
    </row>
    <row r="73" spans="2:14" ht="16">
      <c r="B73" s="67" t="s">
        <v>86</v>
      </c>
      <c r="C73" s="61"/>
      <c r="D73" s="60" t="s">
        <v>0</v>
      </c>
      <c r="E73" s="61"/>
      <c r="F73" s="61"/>
      <c r="G73" s="64">
        <f t="shared" si="7"/>
        <v>0</v>
      </c>
      <c r="H73" s="5"/>
      <c r="I73" s="67" t="s">
        <v>80</v>
      </c>
      <c r="J73" s="61"/>
      <c r="K73" s="60" t="s">
        <v>0</v>
      </c>
      <c r="L73" s="61"/>
      <c r="M73" s="61"/>
      <c r="N73" s="64">
        <f t="shared" si="5"/>
        <v>0</v>
      </c>
    </row>
    <row r="74" spans="2:14" ht="16">
      <c r="B74" s="74" t="s">
        <v>96</v>
      </c>
      <c r="C74" s="62"/>
      <c r="D74" s="71" t="s">
        <v>0</v>
      </c>
      <c r="E74" s="62"/>
      <c r="F74" s="62"/>
      <c r="G74" s="70">
        <f t="shared" si="7"/>
        <v>0</v>
      </c>
      <c r="H74" s="5"/>
      <c r="I74" s="74" t="s">
        <v>64</v>
      </c>
      <c r="J74" s="62"/>
      <c r="K74" s="71" t="s">
        <v>0</v>
      </c>
      <c r="L74" s="62"/>
      <c r="M74" s="62"/>
      <c r="N74" s="70">
        <f t="shared" si="5"/>
        <v>0</v>
      </c>
    </row>
    <row r="75" spans="2:14" ht="16">
      <c r="B75" s="67" t="s">
        <v>87</v>
      </c>
      <c r="C75" s="61"/>
      <c r="D75" s="60" t="s">
        <v>0</v>
      </c>
      <c r="E75" s="61"/>
      <c r="F75" s="61"/>
      <c r="G75" s="64">
        <f t="shared" si="7"/>
        <v>0</v>
      </c>
      <c r="H75" s="5"/>
      <c r="I75" s="67" t="s">
        <v>51</v>
      </c>
      <c r="J75" s="61"/>
      <c r="K75" s="60"/>
      <c r="L75" s="50"/>
      <c r="M75" s="50"/>
      <c r="N75" s="64">
        <f t="shared" si="5"/>
        <v>0</v>
      </c>
    </row>
    <row r="76" spans="2:14" ht="16">
      <c r="B76" s="74" t="s">
        <v>6</v>
      </c>
      <c r="C76" s="62"/>
      <c r="D76" s="71" t="s">
        <v>0</v>
      </c>
      <c r="E76" s="62"/>
      <c r="F76" s="62"/>
      <c r="G76" s="70">
        <f t="shared" si="7"/>
        <v>0</v>
      </c>
      <c r="H76" s="5"/>
      <c r="I76" s="74"/>
      <c r="J76" s="51"/>
      <c r="K76" s="71"/>
      <c r="L76" s="51"/>
      <c r="M76" s="51"/>
      <c r="N76" s="70">
        <f t="shared" si="5"/>
        <v>0</v>
      </c>
    </row>
    <row r="77" spans="2:14" ht="16">
      <c r="B77" s="67" t="s">
        <v>51</v>
      </c>
      <c r="C77" s="61"/>
      <c r="D77" s="17"/>
      <c r="E77" s="61"/>
      <c r="F77" s="61"/>
      <c r="G77" s="64">
        <f t="shared" si="7"/>
        <v>0</v>
      </c>
      <c r="H77" s="5"/>
      <c r="I77" s="34"/>
      <c r="J77" s="50"/>
      <c r="K77" s="17"/>
      <c r="L77" s="50"/>
      <c r="M77" s="50"/>
      <c r="N77" s="64">
        <f t="shared" si="5"/>
        <v>0</v>
      </c>
    </row>
    <row r="78" spans="2:14" ht="15">
      <c r="B78" s="33"/>
      <c r="C78" s="51"/>
      <c r="D78" s="35"/>
      <c r="E78" s="51"/>
      <c r="F78" s="51"/>
      <c r="G78" s="70">
        <f t="shared" si="7"/>
        <v>0</v>
      </c>
      <c r="H78" s="5"/>
      <c r="I78" s="33"/>
      <c r="J78" s="50"/>
      <c r="K78" s="35"/>
      <c r="L78" s="50"/>
      <c r="M78" s="50"/>
      <c r="N78" s="70">
        <f t="shared" si="5"/>
        <v>0</v>
      </c>
    </row>
    <row r="79" spans="2:14" ht="16">
      <c r="B79" s="95"/>
      <c r="C79" s="52"/>
      <c r="D79" s="52"/>
      <c r="E79" s="52"/>
      <c r="F79" s="110" t="s">
        <v>49</v>
      </c>
      <c r="G79" s="66">
        <f>SUM(G71:G78)</f>
        <v>0</v>
      </c>
      <c r="H79" s="5"/>
      <c r="I79" s="95"/>
      <c r="J79" s="52"/>
      <c r="K79" s="52"/>
      <c r="L79" s="52"/>
      <c r="M79" s="110" t="s">
        <v>49</v>
      </c>
      <c r="N79" s="66">
        <f>SUM(N51:N78)</f>
        <v>0</v>
      </c>
    </row>
    <row r="80" spans="2:14">
      <c r="G80" s="5"/>
      <c r="H80" s="5"/>
      <c r="N80" s="3"/>
    </row>
    <row r="81" spans="2:14" ht="32">
      <c r="B81" s="96" t="s">
        <v>28</v>
      </c>
      <c r="C81" s="86" t="s">
        <v>45</v>
      </c>
      <c r="D81" s="86" t="s">
        <v>16</v>
      </c>
      <c r="E81" s="86" t="s">
        <v>36</v>
      </c>
      <c r="F81" s="87" t="s">
        <v>46</v>
      </c>
      <c r="G81" s="88" t="s">
        <v>37</v>
      </c>
      <c r="H81" s="5"/>
      <c r="I81" s="85" t="s">
        <v>75</v>
      </c>
      <c r="J81" s="82" t="s">
        <v>45</v>
      </c>
      <c r="K81" s="82" t="s">
        <v>16</v>
      </c>
      <c r="L81" s="82" t="s">
        <v>36</v>
      </c>
      <c r="M81" s="83" t="s">
        <v>46</v>
      </c>
      <c r="N81" s="84" t="s">
        <v>37</v>
      </c>
    </row>
    <row r="82" spans="2:14" ht="16">
      <c r="B82" s="67" t="s">
        <v>47</v>
      </c>
      <c r="C82" s="60">
        <f>D19</f>
        <v>0</v>
      </c>
      <c r="D82" s="60" t="s">
        <v>1</v>
      </c>
      <c r="E82" s="50"/>
      <c r="F82" s="50"/>
      <c r="G82" s="64">
        <f t="shared" ref="G82:G87" si="8">C82*(E82+F82)</f>
        <v>0</v>
      </c>
      <c r="H82" s="5"/>
      <c r="I82" s="67" t="s">
        <v>47</v>
      </c>
      <c r="J82" s="60">
        <f>D16</f>
        <v>0</v>
      </c>
      <c r="K82" s="60" t="s">
        <v>1</v>
      </c>
      <c r="L82" s="61"/>
      <c r="M82" s="61"/>
      <c r="N82" s="64">
        <f>J82*(L82+M82)</f>
        <v>0</v>
      </c>
    </row>
    <row r="83" spans="2:14" ht="16">
      <c r="B83" s="74" t="s">
        <v>6</v>
      </c>
      <c r="C83" s="62"/>
      <c r="D83" s="71" t="s">
        <v>0</v>
      </c>
      <c r="E83" s="62"/>
      <c r="F83" s="62"/>
      <c r="G83" s="70">
        <f t="shared" si="8"/>
        <v>0</v>
      </c>
      <c r="H83" s="5"/>
      <c r="I83" s="74" t="s">
        <v>18</v>
      </c>
      <c r="J83" s="62"/>
      <c r="K83" s="71" t="s">
        <v>0</v>
      </c>
      <c r="L83" s="62"/>
      <c r="M83" s="62"/>
      <c r="N83" s="70">
        <f t="shared" ref="N83" si="9">J83*(L83+M83)</f>
        <v>0</v>
      </c>
    </row>
    <row r="84" spans="2:14" ht="16">
      <c r="B84" s="67" t="s">
        <v>87</v>
      </c>
      <c r="C84" s="61"/>
      <c r="D84" s="60" t="s">
        <v>0</v>
      </c>
      <c r="E84" s="61"/>
      <c r="F84" s="61"/>
      <c r="G84" s="64">
        <f t="shared" si="8"/>
        <v>0</v>
      </c>
      <c r="H84" s="5"/>
      <c r="I84" s="67" t="s">
        <v>81</v>
      </c>
      <c r="J84" s="61"/>
      <c r="K84" s="60"/>
      <c r="L84" s="61"/>
      <c r="M84" s="61"/>
      <c r="N84" s="64"/>
    </row>
    <row r="85" spans="2:14" ht="16">
      <c r="B85" s="74" t="s">
        <v>64</v>
      </c>
      <c r="C85" s="62"/>
      <c r="D85" s="71" t="s">
        <v>0</v>
      </c>
      <c r="E85" s="62"/>
      <c r="F85" s="62"/>
      <c r="G85" s="70">
        <f t="shared" si="8"/>
        <v>0</v>
      </c>
      <c r="H85" s="5"/>
      <c r="I85" s="74" t="s">
        <v>6</v>
      </c>
      <c r="J85" s="62"/>
      <c r="K85" s="71" t="s">
        <v>0</v>
      </c>
      <c r="L85" s="62"/>
      <c r="M85" s="62"/>
      <c r="N85" s="70">
        <f t="shared" ref="N85:N101" si="10">J85*(L85+M85)</f>
        <v>0</v>
      </c>
    </row>
    <row r="86" spans="2:14" ht="16">
      <c r="B86" s="67" t="s">
        <v>51</v>
      </c>
      <c r="C86" s="61"/>
      <c r="D86" s="60"/>
      <c r="E86" s="61"/>
      <c r="F86" s="61"/>
      <c r="G86" s="64">
        <f t="shared" si="8"/>
        <v>0</v>
      </c>
      <c r="H86" s="5"/>
      <c r="I86" s="67" t="s">
        <v>66</v>
      </c>
      <c r="J86" s="61"/>
      <c r="K86" s="60" t="s">
        <v>1</v>
      </c>
      <c r="L86" s="61"/>
      <c r="M86" s="61"/>
      <c r="N86" s="64">
        <f t="shared" si="10"/>
        <v>0</v>
      </c>
    </row>
    <row r="87" spans="2:14" ht="16">
      <c r="B87" s="33"/>
      <c r="C87" s="51"/>
      <c r="D87" s="35"/>
      <c r="E87" s="51"/>
      <c r="F87" s="51"/>
      <c r="G87" s="70">
        <f t="shared" si="8"/>
        <v>0</v>
      </c>
      <c r="H87" s="5"/>
      <c r="I87" s="74" t="s">
        <v>2</v>
      </c>
      <c r="J87" s="62"/>
      <c r="K87" s="71" t="s">
        <v>1</v>
      </c>
      <c r="L87" s="62"/>
      <c r="M87" s="62"/>
      <c r="N87" s="70">
        <f t="shared" si="10"/>
        <v>0</v>
      </c>
    </row>
    <row r="88" spans="2:14" ht="32">
      <c r="B88" s="95"/>
      <c r="C88" s="52"/>
      <c r="D88" s="52"/>
      <c r="E88" s="52"/>
      <c r="F88" s="110" t="s">
        <v>49</v>
      </c>
      <c r="G88" s="106">
        <f>SUM(G82:G87)</f>
        <v>0</v>
      </c>
      <c r="H88" s="5"/>
      <c r="I88" s="67" t="s">
        <v>3</v>
      </c>
      <c r="J88" s="61"/>
      <c r="K88" s="60" t="s">
        <v>17</v>
      </c>
      <c r="L88" s="50"/>
      <c r="M88" s="50"/>
      <c r="N88" s="64">
        <f t="shared" si="10"/>
        <v>0</v>
      </c>
    </row>
    <row r="89" spans="2:14" ht="16">
      <c r="G89" s="5"/>
      <c r="H89" s="5"/>
      <c r="I89" s="74" t="s">
        <v>77</v>
      </c>
      <c r="J89" s="62"/>
      <c r="K89" s="71" t="s">
        <v>0</v>
      </c>
      <c r="L89" s="62"/>
      <c r="M89" s="62"/>
      <c r="N89" s="70">
        <f t="shared" si="10"/>
        <v>0</v>
      </c>
    </row>
    <row r="90" spans="2:14" ht="32">
      <c r="B90" s="85" t="s">
        <v>30</v>
      </c>
      <c r="C90" s="82" t="s">
        <v>45</v>
      </c>
      <c r="D90" s="82" t="s">
        <v>16</v>
      </c>
      <c r="E90" s="82" t="s">
        <v>36</v>
      </c>
      <c r="F90" s="83" t="s">
        <v>46</v>
      </c>
      <c r="G90" s="84" t="s">
        <v>37</v>
      </c>
      <c r="H90" s="5"/>
      <c r="I90" s="67" t="s">
        <v>76</v>
      </c>
      <c r="J90" s="61"/>
      <c r="K90" s="60" t="s">
        <v>0</v>
      </c>
      <c r="L90" s="61"/>
      <c r="M90" s="61"/>
      <c r="N90" s="64">
        <f t="shared" si="10"/>
        <v>0</v>
      </c>
    </row>
    <row r="91" spans="2:14" ht="16">
      <c r="B91" s="67" t="s">
        <v>47</v>
      </c>
      <c r="C91" s="60">
        <f>D20</f>
        <v>0</v>
      </c>
      <c r="D91" s="60" t="s">
        <v>1</v>
      </c>
      <c r="E91" s="61"/>
      <c r="F91" s="61"/>
      <c r="G91" s="64">
        <f t="shared" ref="G91:G98" si="11">C91*(E91+F91)</f>
        <v>0</v>
      </c>
      <c r="H91" s="5"/>
      <c r="I91" s="74" t="s">
        <v>22</v>
      </c>
      <c r="J91" s="62"/>
      <c r="K91" s="71" t="s">
        <v>0</v>
      </c>
      <c r="L91" s="62"/>
      <c r="M91" s="62"/>
      <c r="N91" s="70">
        <f t="shared" si="10"/>
        <v>0</v>
      </c>
    </row>
    <row r="92" spans="2:14" ht="16">
      <c r="B92" s="74" t="s">
        <v>6</v>
      </c>
      <c r="C92" s="62"/>
      <c r="D92" s="71" t="s">
        <v>0</v>
      </c>
      <c r="E92" s="62"/>
      <c r="F92" s="62"/>
      <c r="G92" s="70">
        <f t="shared" si="11"/>
        <v>0</v>
      </c>
      <c r="H92" s="5"/>
      <c r="I92" s="67" t="s">
        <v>78</v>
      </c>
      <c r="J92" s="61"/>
      <c r="K92" s="60" t="s">
        <v>0</v>
      </c>
      <c r="L92" s="61"/>
      <c r="M92" s="61"/>
      <c r="N92" s="64">
        <f t="shared" si="10"/>
        <v>0</v>
      </c>
    </row>
    <row r="93" spans="2:14" ht="16">
      <c r="B93" s="67" t="s">
        <v>85</v>
      </c>
      <c r="C93" s="61"/>
      <c r="D93" s="60" t="s">
        <v>0</v>
      </c>
      <c r="E93" s="61"/>
      <c r="F93" s="61"/>
      <c r="G93" s="64">
        <f t="shared" si="11"/>
        <v>0</v>
      </c>
      <c r="H93" s="5"/>
      <c r="I93" s="74" t="s">
        <v>67</v>
      </c>
      <c r="J93" s="62"/>
      <c r="K93" s="71" t="s">
        <v>0</v>
      </c>
      <c r="L93" s="62"/>
      <c r="M93" s="62"/>
      <c r="N93" s="70">
        <f t="shared" si="10"/>
        <v>0</v>
      </c>
    </row>
    <row r="94" spans="2:14" ht="16">
      <c r="B94" s="74" t="s">
        <v>88</v>
      </c>
      <c r="C94" s="62"/>
      <c r="D94" s="71" t="s">
        <v>0</v>
      </c>
      <c r="E94" s="62"/>
      <c r="F94" s="62"/>
      <c r="G94" s="70">
        <f t="shared" si="11"/>
        <v>0</v>
      </c>
      <c r="H94" s="5"/>
      <c r="I94" s="67" t="s">
        <v>80</v>
      </c>
      <c r="J94" s="61"/>
      <c r="K94" s="60" t="s">
        <v>0</v>
      </c>
      <c r="L94" s="50"/>
      <c r="M94" s="50"/>
      <c r="N94" s="64">
        <f t="shared" si="10"/>
        <v>0</v>
      </c>
    </row>
    <row r="95" spans="2:14" ht="16">
      <c r="B95" s="67" t="s">
        <v>64</v>
      </c>
      <c r="C95" s="61"/>
      <c r="D95" s="60" t="s">
        <v>0</v>
      </c>
      <c r="E95" s="61"/>
      <c r="F95" s="61"/>
      <c r="G95" s="64">
        <f t="shared" si="11"/>
        <v>0</v>
      </c>
      <c r="H95" s="5"/>
      <c r="I95" s="74" t="s">
        <v>64</v>
      </c>
      <c r="J95" s="62"/>
      <c r="K95" s="71" t="s">
        <v>0</v>
      </c>
      <c r="L95" s="62"/>
      <c r="M95" s="62"/>
      <c r="N95" s="70">
        <f t="shared" si="10"/>
        <v>0</v>
      </c>
    </row>
    <row r="96" spans="2:14" ht="16">
      <c r="B96" s="74" t="s">
        <v>51</v>
      </c>
      <c r="C96" s="62"/>
      <c r="D96" s="71"/>
      <c r="E96" s="62"/>
      <c r="F96" s="62"/>
      <c r="G96" s="70">
        <f t="shared" si="11"/>
        <v>0</v>
      </c>
      <c r="H96" s="5"/>
      <c r="I96" s="67" t="s">
        <v>51</v>
      </c>
      <c r="J96" s="61"/>
      <c r="K96" s="60"/>
      <c r="L96" s="61"/>
      <c r="M96" s="61"/>
      <c r="N96" s="64">
        <f t="shared" si="10"/>
        <v>0</v>
      </c>
    </row>
    <row r="97" spans="2:14" ht="15">
      <c r="B97" s="67"/>
      <c r="C97" s="50"/>
      <c r="D97" s="60"/>
      <c r="E97" s="50"/>
      <c r="F97" s="50"/>
      <c r="G97" s="64">
        <f t="shared" si="11"/>
        <v>0</v>
      </c>
      <c r="H97" s="5"/>
      <c r="I97" s="74"/>
      <c r="J97" s="51"/>
      <c r="K97" s="71"/>
      <c r="L97" s="51"/>
      <c r="M97" s="51"/>
      <c r="N97" s="70">
        <f t="shared" si="10"/>
        <v>0</v>
      </c>
    </row>
    <row r="98" spans="2:14" ht="15">
      <c r="B98" s="74"/>
      <c r="C98" s="51"/>
      <c r="D98" s="71"/>
      <c r="E98" s="51"/>
      <c r="F98" s="51"/>
      <c r="G98" s="70">
        <f t="shared" si="11"/>
        <v>0</v>
      </c>
      <c r="H98" s="5"/>
      <c r="I98" s="67"/>
      <c r="J98" s="50"/>
      <c r="K98" s="60"/>
      <c r="L98" s="50"/>
      <c r="M98" s="50"/>
      <c r="N98" s="64">
        <f t="shared" si="10"/>
        <v>0</v>
      </c>
    </row>
    <row r="99" spans="2:14" ht="16">
      <c r="B99" s="77"/>
      <c r="C99" s="52"/>
      <c r="D99" s="78"/>
      <c r="E99" s="52"/>
      <c r="F99" s="110" t="s">
        <v>49</v>
      </c>
      <c r="G99" s="66">
        <f>SUM(G91:G98)</f>
        <v>0</v>
      </c>
      <c r="H99" s="5"/>
      <c r="I99" s="74"/>
      <c r="J99" s="51"/>
      <c r="K99" s="71"/>
      <c r="L99" s="51"/>
      <c r="M99" s="51"/>
      <c r="N99" s="70">
        <f t="shared" si="10"/>
        <v>0</v>
      </c>
    </row>
    <row r="100" spans="2:14" ht="15">
      <c r="B100" s="8"/>
      <c r="D100" s="8"/>
      <c r="G100" s="5"/>
      <c r="H100" s="5"/>
      <c r="I100" s="67"/>
      <c r="J100" s="50"/>
      <c r="K100" s="60"/>
      <c r="L100" s="50"/>
      <c r="M100" s="50"/>
      <c r="N100" s="64">
        <f t="shared" si="10"/>
        <v>0</v>
      </c>
    </row>
    <row r="101" spans="2:14" ht="32">
      <c r="B101" s="97" t="s">
        <v>29</v>
      </c>
      <c r="C101" s="82" t="s">
        <v>45</v>
      </c>
      <c r="D101" s="82" t="s">
        <v>16</v>
      </c>
      <c r="E101" s="82" t="s">
        <v>36</v>
      </c>
      <c r="F101" s="83" t="s">
        <v>46</v>
      </c>
      <c r="G101" s="84" t="s">
        <v>37</v>
      </c>
      <c r="H101" s="5"/>
      <c r="I101" s="74"/>
      <c r="J101" s="51"/>
      <c r="K101" s="71"/>
      <c r="L101" s="51"/>
      <c r="M101" s="51"/>
      <c r="N101" s="70">
        <f t="shared" si="10"/>
        <v>0</v>
      </c>
    </row>
    <row r="102" spans="2:14" ht="16">
      <c r="B102" s="67" t="s">
        <v>47</v>
      </c>
      <c r="C102" s="60">
        <f>D21</f>
        <v>0</v>
      </c>
      <c r="D102" s="60" t="s">
        <v>1</v>
      </c>
      <c r="E102" s="61"/>
      <c r="F102" s="61"/>
      <c r="G102" s="64">
        <f t="shared" ref="G102:G108" si="12">C102*(E102+F102)</f>
        <v>0</v>
      </c>
      <c r="H102" s="5"/>
      <c r="I102" s="98"/>
      <c r="J102" s="99"/>
      <c r="K102" s="99"/>
      <c r="L102" s="99"/>
      <c r="M102" s="110" t="s">
        <v>49</v>
      </c>
      <c r="N102" s="66">
        <f>SUM(N82:N101)</f>
        <v>0</v>
      </c>
    </row>
    <row r="103" spans="2:14" ht="16">
      <c r="B103" s="74" t="s">
        <v>64</v>
      </c>
      <c r="C103" s="62"/>
      <c r="D103" s="71" t="s">
        <v>0</v>
      </c>
      <c r="E103" s="62"/>
      <c r="F103" s="62"/>
      <c r="G103" s="70">
        <f t="shared" si="12"/>
        <v>0</v>
      </c>
      <c r="H103" s="5"/>
      <c r="N103" s="3"/>
    </row>
    <row r="104" spans="2:14" ht="16">
      <c r="B104" s="67" t="s">
        <v>6</v>
      </c>
      <c r="C104" s="61"/>
      <c r="D104" s="60" t="s">
        <v>0</v>
      </c>
      <c r="E104" s="61"/>
      <c r="F104" s="61"/>
      <c r="G104" s="64">
        <f t="shared" si="12"/>
        <v>0</v>
      </c>
      <c r="H104" s="5"/>
      <c r="N104" s="3"/>
    </row>
    <row r="105" spans="2:14" ht="16">
      <c r="B105" s="74" t="s">
        <v>51</v>
      </c>
      <c r="C105" s="62"/>
      <c r="D105" s="71"/>
      <c r="E105" s="62"/>
      <c r="F105" s="62"/>
      <c r="G105" s="70">
        <f t="shared" si="12"/>
        <v>0</v>
      </c>
      <c r="H105" s="5"/>
      <c r="N105" s="3"/>
    </row>
    <row r="106" spans="2:14" ht="32">
      <c r="B106" s="34"/>
      <c r="C106" s="50"/>
      <c r="D106" s="17"/>
      <c r="E106" s="50"/>
      <c r="F106" s="50"/>
      <c r="G106" s="64">
        <f t="shared" si="12"/>
        <v>0</v>
      </c>
      <c r="H106" s="5"/>
      <c r="I106" s="85" t="s">
        <v>31</v>
      </c>
      <c r="J106" s="82" t="s">
        <v>45</v>
      </c>
      <c r="K106" s="82" t="s">
        <v>16</v>
      </c>
      <c r="L106" s="82" t="s">
        <v>36</v>
      </c>
      <c r="M106" s="83" t="s">
        <v>46</v>
      </c>
      <c r="N106" s="84" t="s">
        <v>37</v>
      </c>
    </row>
    <row r="107" spans="2:14" ht="16">
      <c r="B107" s="33"/>
      <c r="C107" s="51"/>
      <c r="D107" s="35"/>
      <c r="E107" s="51"/>
      <c r="F107" s="51"/>
      <c r="G107" s="70">
        <f t="shared" si="12"/>
        <v>0</v>
      </c>
      <c r="H107" s="5"/>
      <c r="I107" s="67" t="s">
        <v>47</v>
      </c>
      <c r="J107" s="60">
        <f>D22</f>
        <v>0</v>
      </c>
      <c r="K107" s="60" t="s">
        <v>1</v>
      </c>
      <c r="L107" s="61"/>
      <c r="M107" s="61"/>
      <c r="N107" s="64">
        <f t="shared" ref="N107:N115" si="13">J107*(L107+M107)</f>
        <v>0</v>
      </c>
    </row>
    <row r="108" spans="2:14" ht="16">
      <c r="B108" s="34"/>
      <c r="C108" s="50"/>
      <c r="D108" s="17"/>
      <c r="E108" s="50"/>
      <c r="F108" s="50"/>
      <c r="G108" s="64">
        <f t="shared" si="12"/>
        <v>0</v>
      </c>
      <c r="H108" s="5"/>
      <c r="I108" s="74" t="s">
        <v>91</v>
      </c>
      <c r="J108" s="62"/>
      <c r="K108" s="71" t="s">
        <v>1</v>
      </c>
      <c r="L108" s="62"/>
      <c r="M108" s="62"/>
      <c r="N108" s="70">
        <f t="shared" si="13"/>
        <v>0</v>
      </c>
    </row>
    <row r="109" spans="2:14" ht="16">
      <c r="B109" s="95"/>
      <c r="C109" s="52"/>
      <c r="D109" s="52"/>
      <c r="E109" s="52"/>
      <c r="F109" s="110" t="s">
        <v>49</v>
      </c>
      <c r="G109" s="66">
        <f>SUM(G102:G108)</f>
        <v>0</v>
      </c>
      <c r="H109" s="5"/>
      <c r="I109" s="67" t="s">
        <v>6</v>
      </c>
      <c r="J109" s="61"/>
      <c r="K109" s="60" t="s">
        <v>0</v>
      </c>
      <c r="L109" s="61"/>
      <c r="M109" s="61"/>
      <c r="N109" s="64">
        <f t="shared" si="13"/>
        <v>0</v>
      </c>
    </row>
    <row r="110" spans="2:14" ht="16">
      <c r="G110" s="5"/>
      <c r="H110" s="5"/>
      <c r="I110" s="74" t="s">
        <v>88</v>
      </c>
      <c r="J110" s="62"/>
      <c r="K110" s="71" t="s">
        <v>0</v>
      </c>
      <c r="L110" s="62"/>
      <c r="M110" s="62"/>
      <c r="N110" s="70">
        <f t="shared" si="13"/>
        <v>0</v>
      </c>
    </row>
    <row r="111" spans="2:14" ht="32">
      <c r="B111" s="85" t="s">
        <v>25</v>
      </c>
      <c r="C111" s="82" t="s">
        <v>45</v>
      </c>
      <c r="D111" s="82" t="s">
        <v>16</v>
      </c>
      <c r="E111" s="82" t="s">
        <v>36</v>
      </c>
      <c r="F111" s="83" t="s">
        <v>46</v>
      </c>
      <c r="G111" s="84" t="s">
        <v>37</v>
      </c>
      <c r="H111" s="5"/>
      <c r="I111" s="67" t="s">
        <v>71</v>
      </c>
      <c r="J111" s="61"/>
      <c r="K111" s="60" t="s">
        <v>0</v>
      </c>
      <c r="L111" s="61"/>
      <c r="M111" s="61"/>
      <c r="N111" s="64">
        <f t="shared" si="13"/>
        <v>0</v>
      </c>
    </row>
    <row r="112" spans="2:14" ht="16">
      <c r="B112" s="67" t="s">
        <v>47</v>
      </c>
      <c r="C112" s="60">
        <f>D11</f>
        <v>0</v>
      </c>
      <c r="D112" s="60" t="s">
        <v>1</v>
      </c>
      <c r="E112" s="61"/>
      <c r="F112" s="61"/>
      <c r="G112" s="64">
        <f>C112*(E112+F112)</f>
        <v>0</v>
      </c>
      <c r="H112" s="5"/>
      <c r="I112" s="74" t="s">
        <v>51</v>
      </c>
      <c r="J112" s="62"/>
      <c r="K112" s="35"/>
      <c r="L112" s="62"/>
      <c r="M112" s="62"/>
      <c r="N112" s="70">
        <f t="shared" si="13"/>
        <v>0</v>
      </c>
    </row>
    <row r="113" spans="2:14" ht="16">
      <c r="B113" s="74" t="s">
        <v>18</v>
      </c>
      <c r="C113" s="62"/>
      <c r="D113" s="71" t="s">
        <v>0</v>
      </c>
      <c r="E113" s="62"/>
      <c r="F113" s="62"/>
      <c r="G113" s="70">
        <f t="shared" ref="G113:G133" si="14">C113*(E113+F113)</f>
        <v>0</v>
      </c>
      <c r="H113" s="5"/>
      <c r="I113" s="34"/>
      <c r="J113" s="50"/>
      <c r="K113" s="17"/>
      <c r="L113" s="50"/>
      <c r="M113" s="50"/>
      <c r="N113" s="64">
        <f t="shared" si="13"/>
        <v>0</v>
      </c>
    </row>
    <row r="114" spans="2:14" ht="16">
      <c r="B114" s="67" t="s">
        <v>6</v>
      </c>
      <c r="C114" s="61"/>
      <c r="D114" s="60" t="s">
        <v>0</v>
      </c>
      <c r="E114" s="61"/>
      <c r="F114" s="61"/>
      <c r="G114" s="64">
        <f t="shared" si="14"/>
        <v>0</v>
      </c>
      <c r="H114" s="5"/>
      <c r="I114" s="33"/>
      <c r="J114" s="51"/>
      <c r="K114" s="35"/>
      <c r="L114" s="51"/>
      <c r="M114" s="51"/>
      <c r="N114" s="70">
        <f t="shared" si="13"/>
        <v>0</v>
      </c>
    </row>
    <row r="115" spans="2:14" ht="16">
      <c r="B115" s="74" t="s">
        <v>89</v>
      </c>
      <c r="C115" s="62"/>
      <c r="D115" s="71" t="s">
        <v>1</v>
      </c>
      <c r="E115" s="62"/>
      <c r="F115" s="62"/>
      <c r="G115" s="70">
        <f t="shared" si="14"/>
        <v>0</v>
      </c>
      <c r="H115" s="5"/>
      <c r="I115" s="34"/>
      <c r="J115" s="50"/>
      <c r="K115" s="17"/>
      <c r="L115" s="50"/>
      <c r="M115" s="50"/>
      <c r="N115" s="64">
        <f t="shared" si="13"/>
        <v>0</v>
      </c>
    </row>
    <row r="116" spans="2:14" ht="16">
      <c r="B116" s="67" t="s">
        <v>90</v>
      </c>
      <c r="C116" s="61"/>
      <c r="D116" s="60" t="s">
        <v>0</v>
      </c>
      <c r="E116" s="61"/>
      <c r="F116" s="61"/>
      <c r="G116" s="64">
        <f t="shared" si="14"/>
        <v>0</v>
      </c>
      <c r="H116" s="5"/>
      <c r="I116" s="98"/>
      <c r="J116" s="99"/>
      <c r="K116" s="99"/>
      <c r="L116" s="99"/>
      <c r="M116" s="110" t="s">
        <v>49</v>
      </c>
      <c r="N116" s="66">
        <f>SUM(N107:N115)</f>
        <v>0</v>
      </c>
    </row>
    <row r="117" spans="2:14" ht="16">
      <c r="B117" s="74" t="s">
        <v>7</v>
      </c>
      <c r="C117" s="62"/>
      <c r="D117" s="71" t="s">
        <v>0</v>
      </c>
      <c r="E117" s="62"/>
      <c r="F117" s="62"/>
      <c r="G117" s="70">
        <f t="shared" si="14"/>
        <v>0</v>
      </c>
      <c r="H117" s="5"/>
      <c r="N117" s="3"/>
    </row>
    <row r="118" spans="2:14" ht="16">
      <c r="B118" s="67" t="s">
        <v>54</v>
      </c>
      <c r="C118" s="61"/>
      <c r="D118" s="60" t="s">
        <v>0</v>
      </c>
      <c r="E118" s="50"/>
      <c r="F118" s="50"/>
      <c r="G118" s="64">
        <f t="shared" si="14"/>
        <v>0</v>
      </c>
      <c r="H118" s="5"/>
      <c r="L118" s="2"/>
      <c r="N118" s="3"/>
    </row>
    <row r="119" spans="2:14" ht="16">
      <c r="B119" s="74" t="s">
        <v>55</v>
      </c>
      <c r="C119" s="62"/>
      <c r="D119" s="71" t="s">
        <v>0</v>
      </c>
      <c r="E119" s="62"/>
      <c r="F119" s="62"/>
      <c r="G119" s="70">
        <f t="shared" si="14"/>
        <v>0</v>
      </c>
      <c r="H119" s="5"/>
      <c r="N119" s="3"/>
    </row>
    <row r="120" spans="2:14" ht="16">
      <c r="B120" s="67" t="s">
        <v>8</v>
      </c>
      <c r="C120" s="61"/>
      <c r="D120" s="60" t="s">
        <v>0</v>
      </c>
      <c r="E120" s="61"/>
      <c r="F120" s="61"/>
      <c r="G120" s="64">
        <f t="shared" si="14"/>
        <v>0</v>
      </c>
      <c r="H120" s="5"/>
      <c r="N120" s="3"/>
    </row>
    <row r="121" spans="2:14" ht="16">
      <c r="B121" s="74" t="s">
        <v>9</v>
      </c>
      <c r="C121" s="62"/>
      <c r="D121" s="71" t="s">
        <v>0</v>
      </c>
      <c r="E121" s="62"/>
      <c r="F121" s="62"/>
      <c r="G121" s="70">
        <f t="shared" si="14"/>
        <v>0</v>
      </c>
      <c r="H121" s="5"/>
      <c r="N121" s="3"/>
    </row>
    <row r="122" spans="2:14" ht="16">
      <c r="B122" s="67" t="s">
        <v>10</v>
      </c>
      <c r="C122" s="61"/>
      <c r="D122" s="60" t="s">
        <v>0</v>
      </c>
      <c r="E122" s="61"/>
      <c r="F122" s="61"/>
      <c r="G122" s="64">
        <f t="shared" si="14"/>
        <v>0</v>
      </c>
      <c r="H122" s="5"/>
      <c r="N122" s="3"/>
    </row>
    <row r="123" spans="2:14" ht="16">
      <c r="B123" s="74" t="s">
        <v>11</v>
      </c>
      <c r="C123" s="62"/>
      <c r="D123" s="71" t="s">
        <v>0</v>
      </c>
      <c r="E123" s="62"/>
      <c r="F123" s="62"/>
      <c r="G123" s="70">
        <f t="shared" si="14"/>
        <v>0</v>
      </c>
      <c r="H123" s="5"/>
      <c r="N123" s="3"/>
    </row>
    <row r="124" spans="2:14" ht="16">
      <c r="B124" s="67" t="s">
        <v>12</v>
      </c>
      <c r="C124" s="61"/>
      <c r="D124" s="60" t="s">
        <v>0</v>
      </c>
      <c r="E124" s="50"/>
      <c r="F124" s="50"/>
      <c r="G124" s="64">
        <f t="shared" si="14"/>
        <v>0</v>
      </c>
      <c r="H124" s="5"/>
      <c r="L124" s="1"/>
      <c r="N124" s="3"/>
    </row>
    <row r="125" spans="2:14" ht="16">
      <c r="B125" s="74" t="s">
        <v>21</v>
      </c>
      <c r="C125" s="62"/>
      <c r="D125" s="71" t="s">
        <v>0</v>
      </c>
      <c r="E125" s="62"/>
      <c r="F125" s="62"/>
      <c r="G125" s="70">
        <f t="shared" si="14"/>
        <v>0</v>
      </c>
      <c r="H125" s="5"/>
      <c r="L125" s="1"/>
      <c r="N125" s="3"/>
    </row>
    <row r="126" spans="2:14" ht="16">
      <c r="B126" s="67" t="s">
        <v>13</v>
      </c>
      <c r="C126" s="61"/>
      <c r="D126" s="60" t="s">
        <v>0</v>
      </c>
      <c r="E126" s="61"/>
      <c r="F126" s="61"/>
      <c r="G126" s="64">
        <f t="shared" si="14"/>
        <v>0</v>
      </c>
      <c r="H126" s="5"/>
      <c r="N126" s="3"/>
    </row>
    <row r="127" spans="2:14" ht="16">
      <c r="B127" s="74" t="s">
        <v>14</v>
      </c>
      <c r="C127" s="62"/>
      <c r="D127" s="71" t="s">
        <v>0</v>
      </c>
      <c r="E127" s="62"/>
      <c r="F127" s="62"/>
      <c r="G127" s="70">
        <f t="shared" si="14"/>
        <v>0</v>
      </c>
      <c r="H127" s="5"/>
      <c r="N127" s="3"/>
    </row>
    <row r="128" spans="2:14" ht="16">
      <c r="B128" s="67" t="s">
        <v>15</v>
      </c>
      <c r="C128" s="61"/>
      <c r="D128" s="60" t="s">
        <v>0</v>
      </c>
      <c r="E128" s="61"/>
      <c r="F128" s="61"/>
      <c r="G128" s="64">
        <f t="shared" si="14"/>
        <v>0</v>
      </c>
      <c r="H128" s="5"/>
      <c r="N128" s="3"/>
    </row>
    <row r="129" spans="2:14" ht="16">
      <c r="B129" s="74" t="s">
        <v>51</v>
      </c>
      <c r="C129" s="62"/>
      <c r="D129" s="71"/>
      <c r="E129" s="62"/>
      <c r="F129" s="62"/>
      <c r="G129" s="70">
        <f t="shared" si="14"/>
        <v>0</v>
      </c>
      <c r="H129" s="5"/>
      <c r="N129" s="3"/>
    </row>
    <row r="130" spans="2:14" ht="15">
      <c r="B130" s="34"/>
      <c r="C130" s="50"/>
      <c r="D130" s="17"/>
      <c r="E130" s="50"/>
      <c r="F130" s="50"/>
      <c r="G130" s="64">
        <f t="shared" si="14"/>
        <v>0</v>
      </c>
      <c r="H130" s="5"/>
      <c r="N130" s="3"/>
    </row>
    <row r="131" spans="2:14" ht="15">
      <c r="B131" s="33"/>
      <c r="C131" s="51"/>
      <c r="D131" s="35"/>
      <c r="E131" s="51"/>
      <c r="F131" s="51"/>
      <c r="G131" s="70">
        <f t="shared" si="14"/>
        <v>0</v>
      </c>
      <c r="H131" s="5"/>
      <c r="N131" s="3"/>
    </row>
    <row r="132" spans="2:14" ht="15">
      <c r="B132" s="34"/>
      <c r="C132" s="50"/>
      <c r="D132" s="17"/>
      <c r="E132" s="50"/>
      <c r="F132" s="50"/>
      <c r="G132" s="64">
        <f t="shared" si="14"/>
        <v>0</v>
      </c>
      <c r="H132" s="5"/>
      <c r="N132" s="3"/>
    </row>
    <row r="133" spans="2:14" ht="15">
      <c r="B133" s="33"/>
      <c r="C133" s="51"/>
      <c r="D133" s="35"/>
      <c r="E133" s="51"/>
      <c r="F133" s="51"/>
      <c r="G133" s="70">
        <f t="shared" si="14"/>
        <v>0</v>
      </c>
      <c r="H133" s="5"/>
      <c r="N133" s="3"/>
    </row>
    <row r="134" spans="2:14" ht="16">
      <c r="B134" s="95"/>
      <c r="C134" s="52"/>
      <c r="D134" s="52"/>
      <c r="E134" s="52"/>
      <c r="F134" s="110" t="s">
        <v>49</v>
      </c>
      <c r="G134" s="66">
        <f>SUM(G112:G133)</f>
        <v>0</v>
      </c>
      <c r="H134" s="5"/>
      <c r="N134" s="3"/>
    </row>
    <row r="135" spans="2:14">
      <c r="G135" s="5"/>
      <c r="H135" s="5"/>
      <c r="N135" s="3"/>
    </row>
  </sheetData>
  <mergeCells count="2">
    <mergeCell ref="B4:E4"/>
    <mergeCell ref="B5:D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15"/>
  <sheetViews>
    <sheetView zoomScale="115" zoomScaleNormal="115" workbookViewId="0">
      <selection activeCell="F25" sqref="F25"/>
    </sheetView>
  </sheetViews>
  <sheetFormatPr baseColWidth="10" defaultColWidth="8.83203125" defaultRowHeight="14"/>
  <cols>
    <col min="2" max="2" width="29.5" customWidth="1"/>
    <col min="3" max="3" width="5.33203125" customWidth="1"/>
    <col min="4" max="4" width="5" customWidth="1"/>
    <col min="5" max="5" width="19.83203125" customWidth="1"/>
    <col min="6" max="6" width="5" customWidth="1"/>
    <col min="7" max="7" width="18" customWidth="1"/>
    <col min="8" max="8" width="6.83203125" customWidth="1"/>
    <col min="9" max="9" width="11.5" customWidth="1"/>
    <col min="10" max="10" width="23.5" customWidth="1"/>
  </cols>
  <sheetData>
    <row r="1" spans="2:10" ht="15" customHeight="1"/>
    <row r="2" spans="2:10" ht="18" customHeight="1">
      <c r="B2" s="42"/>
    </row>
    <row r="3" spans="2:10">
      <c r="C3" s="6"/>
      <c r="D3" s="4"/>
    </row>
    <row r="4" spans="2:10">
      <c r="C4" s="6"/>
      <c r="D4" s="4"/>
    </row>
    <row r="5" spans="2:10" ht="28.5" customHeight="1">
      <c r="B5" s="236" t="s">
        <v>182</v>
      </c>
      <c r="C5" s="237"/>
      <c r="D5" s="237"/>
      <c r="E5" s="237"/>
      <c r="F5" s="237"/>
      <c r="G5" s="237"/>
      <c r="H5" s="237"/>
      <c r="I5" s="237"/>
      <c r="J5" s="238"/>
    </row>
    <row r="6" spans="2:10" ht="16">
      <c r="B6" s="146"/>
      <c r="C6" s="147"/>
      <c r="D6" s="148"/>
      <c r="E6" s="149" t="s">
        <v>132</v>
      </c>
      <c r="F6" s="150"/>
      <c r="G6" s="149" t="s">
        <v>134</v>
      </c>
      <c r="H6" s="151"/>
      <c r="I6" s="149" t="s">
        <v>135</v>
      </c>
      <c r="J6" s="152" t="s">
        <v>136</v>
      </c>
    </row>
    <row r="7" spans="2:10" ht="24" customHeight="1">
      <c r="B7" s="175" t="s">
        <v>111</v>
      </c>
      <c r="C7" s="164"/>
      <c r="D7" s="165"/>
      <c r="E7" s="159">
        <f>Koszty!E8</f>
        <v>0</v>
      </c>
      <c r="F7" s="160"/>
      <c r="G7" s="163">
        <f>E7</f>
        <v>0</v>
      </c>
      <c r="H7" s="159"/>
      <c r="I7" s="159"/>
      <c r="J7" s="161">
        <f>G7</f>
        <v>0</v>
      </c>
    </row>
    <row r="8" spans="2:10" ht="24" customHeight="1">
      <c r="B8" s="175" t="s">
        <v>117</v>
      </c>
      <c r="C8" s="164"/>
      <c r="D8" s="165"/>
      <c r="E8" s="159">
        <f>SUM(E9:E15)</f>
        <v>0</v>
      </c>
      <c r="F8" s="160"/>
      <c r="G8" s="163">
        <f>SUM(G9:G15)</f>
        <v>0</v>
      </c>
      <c r="H8" s="159"/>
      <c r="I8" s="159"/>
      <c r="J8" s="161">
        <f>SUM(J9:J15)</f>
        <v>0</v>
      </c>
    </row>
    <row r="9" spans="2:10" s="166" customFormat="1" ht="19" customHeight="1">
      <c r="B9" s="176" t="s">
        <v>118</v>
      </c>
      <c r="C9" s="167"/>
      <c r="D9" s="168"/>
      <c r="E9" s="142">
        <f>Koszty!E21</f>
        <v>0</v>
      </c>
      <c r="F9" s="143"/>
      <c r="G9" s="162">
        <f t="shared" ref="G9:G15" si="0">E9*(1+I9)</f>
        <v>0</v>
      </c>
      <c r="H9" s="142"/>
      <c r="I9" s="153">
        <v>0.05</v>
      </c>
      <c r="J9" s="156">
        <f>(G9+E9)/2</f>
        <v>0</v>
      </c>
    </row>
    <row r="10" spans="2:10" s="166" customFormat="1" ht="19" customHeight="1">
      <c r="B10" s="177" t="s">
        <v>119</v>
      </c>
      <c r="C10" s="169"/>
      <c r="D10" s="170"/>
      <c r="E10" s="140">
        <f>Koszty!E44-E9</f>
        <v>0</v>
      </c>
      <c r="F10" s="141"/>
      <c r="G10" s="171">
        <f t="shared" si="0"/>
        <v>0</v>
      </c>
      <c r="H10" s="140"/>
      <c r="I10" s="154">
        <v>0.1</v>
      </c>
      <c r="J10" s="157">
        <f t="shared" ref="J10:J15" si="1">(G10+E10)/2</f>
        <v>0</v>
      </c>
    </row>
    <row r="11" spans="2:10" s="166" customFormat="1" ht="19" customHeight="1">
      <c r="B11" s="176" t="s">
        <v>112</v>
      </c>
      <c r="C11" s="167"/>
      <c r="D11" s="168"/>
      <c r="E11" s="142">
        <f>Koszty!E54-E12-E13</f>
        <v>0</v>
      </c>
      <c r="F11" s="143"/>
      <c r="G11" s="162">
        <f t="shared" si="0"/>
        <v>0</v>
      </c>
      <c r="H11" s="142"/>
      <c r="I11" s="153">
        <v>0.15</v>
      </c>
      <c r="J11" s="156">
        <f t="shared" si="1"/>
        <v>0</v>
      </c>
    </row>
    <row r="12" spans="2:10" s="166" customFormat="1" ht="19" customHeight="1">
      <c r="B12" s="177" t="s">
        <v>113</v>
      </c>
      <c r="C12" s="169"/>
      <c r="D12" s="170"/>
      <c r="E12" s="140">
        <f>Koszty!E48</f>
        <v>0</v>
      </c>
      <c r="F12" s="141"/>
      <c r="G12" s="171">
        <f t="shared" si="0"/>
        <v>0</v>
      </c>
      <c r="H12" s="140"/>
      <c r="I12" s="154">
        <v>0.15</v>
      </c>
      <c r="J12" s="157">
        <f t="shared" si="1"/>
        <v>0</v>
      </c>
    </row>
    <row r="13" spans="2:10" s="166" customFormat="1" ht="19" customHeight="1">
      <c r="B13" s="176" t="s">
        <v>114</v>
      </c>
      <c r="C13" s="167"/>
      <c r="D13" s="168"/>
      <c r="E13" s="142">
        <f>SUM(Koszty!E49:E52)</f>
        <v>0</v>
      </c>
      <c r="F13" s="143"/>
      <c r="G13" s="162">
        <f t="shared" si="0"/>
        <v>0</v>
      </c>
      <c r="H13" s="142"/>
      <c r="I13" s="153">
        <v>0.15</v>
      </c>
      <c r="J13" s="156">
        <f t="shared" si="1"/>
        <v>0</v>
      </c>
    </row>
    <row r="14" spans="2:10" s="166" customFormat="1" ht="19" customHeight="1">
      <c r="B14" s="177" t="s">
        <v>115</v>
      </c>
      <c r="C14" s="169"/>
      <c r="D14" s="170"/>
      <c r="E14" s="140">
        <f>Koszty!E56</f>
        <v>0</v>
      </c>
      <c r="F14" s="141"/>
      <c r="G14" s="171">
        <f t="shared" si="0"/>
        <v>0</v>
      </c>
      <c r="H14" s="140"/>
      <c r="I14" s="154">
        <v>0.3</v>
      </c>
      <c r="J14" s="157">
        <f t="shared" si="1"/>
        <v>0</v>
      </c>
    </row>
    <row r="15" spans="2:10" s="166" customFormat="1" ht="19" customHeight="1">
      <c r="B15" s="178" t="s">
        <v>116</v>
      </c>
      <c r="C15" s="172"/>
      <c r="D15" s="173"/>
      <c r="E15" s="144">
        <f>SUM(Koszty!E62:E70)</f>
        <v>0</v>
      </c>
      <c r="F15" s="145"/>
      <c r="G15" s="174">
        <f t="shared" si="0"/>
        <v>0</v>
      </c>
      <c r="H15" s="144"/>
      <c r="I15" s="155">
        <v>0.1</v>
      </c>
      <c r="J15" s="158">
        <f t="shared" si="1"/>
        <v>0</v>
      </c>
    </row>
  </sheetData>
  <mergeCells count="1">
    <mergeCell ref="B5:J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23138-FCA0-EE48-B48D-1CBAC020DC3C}">
  <dimension ref="B2:T45"/>
  <sheetViews>
    <sheetView zoomScale="75" workbookViewId="0">
      <selection activeCell="AA34" sqref="AA34"/>
    </sheetView>
  </sheetViews>
  <sheetFormatPr baseColWidth="10" defaultRowHeight="14"/>
  <cols>
    <col min="1" max="1" width="2.83203125" style="211" customWidth="1"/>
    <col min="2" max="16384" width="10.83203125" style="211"/>
  </cols>
  <sheetData>
    <row r="2" spans="2:20">
      <c r="B2" s="215"/>
      <c r="C2" s="215"/>
      <c r="D2" s="215"/>
      <c r="E2" s="215"/>
      <c r="F2" s="215"/>
      <c r="G2" s="215"/>
      <c r="H2" s="215"/>
      <c r="I2" s="215"/>
    </row>
    <row r="3" spans="2:20">
      <c r="B3" s="215"/>
      <c r="C3" s="215"/>
      <c r="D3" s="215"/>
      <c r="E3" s="215"/>
      <c r="F3" s="215"/>
      <c r="G3" s="215"/>
      <c r="H3" s="215"/>
      <c r="I3" s="215"/>
    </row>
    <row r="4" spans="2:20" ht="101" customHeight="1">
      <c r="B4" s="215"/>
      <c r="C4" s="215"/>
      <c r="D4" s="215"/>
      <c r="E4" s="215"/>
      <c r="F4" s="215"/>
      <c r="G4" s="215"/>
      <c r="H4" s="215"/>
      <c r="I4" s="215"/>
      <c r="K4" s="221" t="s">
        <v>161</v>
      </c>
      <c r="L4" s="221"/>
      <c r="M4" s="221"/>
      <c r="N4" s="221"/>
      <c r="O4" s="221"/>
      <c r="P4" s="221"/>
      <c r="Q4" s="221"/>
      <c r="R4" s="221"/>
      <c r="S4" s="221"/>
      <c r="T4" s="221"/>
    </row>
    <row r="5" spans="2:20" ht="14" customHeight="1">
      <c r="B5" s="215"/>
      <c r="C5" s="215"/>
      <c r="D5" s="215"/>
      <c r="E5" s="215"/>
      <c r="F5" s="215"/>
      <c r="G5" s="215"/>
      <c r="H5" s="215"/>
      <c r="I5" s="215"/>
      <c r="K5" s="221"/>
      <c r="L5" s="221"/>
      <c r="M5" s="221"/>
      <c r="N5" s="221"/>
      <c r="O5" s="221"/>
      <c r="P5" s="221"/>
      <c r="Q5" s="221"/>
      <c r="R5" s="221"/>
      <c r="S5" s="221"/>
      <c r="T5" s="221"/>
    </row>
    <row r="6" spans="2:20" ht="14" customHeight="1">
      <c r="B6" s="215"/>
      <c r="C6" s="215"/>
      <c r="D6" s="215"/>
      <c r="E6" s="215"/>
      <c r="F6" s="215"/>
      <c r="G6" s="215"/>
      <c r="H6" s="215"/>
      <c r="I6" s="215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2:20" ht="14" customHeight="1">
      <c r="B7" s="215"/>
      <c r="C7" s="215"/>
      <c r="D7" s="215"/>
      <c r="E7" s="215"/>
      <c r="F7" s="215"/>
      <c r="G7" s="215"/>
      <c r="H7" s="215"/>
      <c r="I7" s="215"/>
      <c r="K7" s="221"/>
      <c r="L7" s="221"/>
      <c r="M7" s="221"/>
      <c r="N7" s="221"/>
      <c r="O7" s="221"/>
      <c r="P7" s="221"/>
      <c r="Q7" s="221"/>
      <c r="R7" s="221"/>
      <c r="S7" s="221"/>
      <c r="T7" s="221"/>
    </row>
    <row r="8" spans="2:20" ht="14" customHeight="1">
      <c r="B8" s="215"/>
      <c r="C8" s="215"/>
      <c r="D8" s="215"/>
      <c r="E8" s="215"/>
      <c r="F8" s="215"/>
      <c r="G8" s="215"/>
      <c r="H8" s="215"/>
      <c r="I8" s="215"/>
      <c r="K8" s="221"/>
      <c r="L8" s="221"/>
      <c r="M8" s="221"/>
      <c r="N8" s="221"/>
      <c r="O8" s="221"/>
      <c r="P8" s="221"/>
      <c r="Q8" s="221"/>
      <c r="R8" s="221"/>
      <c r="S8" s="221"/>
      <c r="T8" s="221"/>
    </row>
    <row r="9" spans="2:20" ht="14" customHeight="1">
      <c r="B9" s="215"/>
      <c r="C9" s="215"/>
      <c r="D9" s="215"/>
      <c r="E9" s="215"/>
      <c r="F9" s="215"/>
      <c r="G9" s="215"/>
      <c r="H9" s="215"/>
      <c r="I9" s="215"/>
      <c r="K9" s="217" t="s">
        <v>162</v>
      </c>
      <c r="L9" s="217"/>
      <c r="M9" s="217"/>
      <c r="N9" s="217"/>
      <c r="O9" s="217"/>
      <c r="P9" s="217"/>
      <c r="Q9" s="217"/>
    </row>
    <row r="10" spans="2:20" ht="14" customHeight="1">
      <c r="B10" s="215"/>
      <c r="C10" s="215"/>
      <c r="D10" s="215"/>
      <c r="E10" s="215"/>
      <c r="F10" s="215"/>
      <c r="G10" s="215"/>
      <c r="H10" s="215"/>
      <c r="I10" s="215"/>
      <c r="K10" s="217"/>
      <c r="L10" s="217"/>
      <c r="M10" s="217"/>
      <c r="N10" s="217"/>
      <c r="O10" s="217"/>
      <c r="P10" s="217"/>
      <c r="Q10" s="217"/>
    </row>
    <row r="11" spans="2:20" ht="14" customHeight="1">
      <c r="B11" s="215"/>
      <c r="C11" s="215"/>
      <c r="D11" s="215"/>
      <c r="E11" s="215"/>
      <c r="F11" s="215"/>
      <c r="G11" s="215"/>
      <c r="H11" s="215"/>
      <c r="I11" s="215"/>
      <c r="K11" s="217"/>
      <c r="L11" s="217"/>
      <c r="M11" s="217"/>
      <c r="N11" s="217"/>
      <c r="O11" s="217"/>
      <c r="P11" s="217"/>
      <c r="Q11" s="217"/>
    </row>
    <row r="12" spans="2:20" ht="14" customHeight="1">
      <c r="B12" s="215"/>
      <c r="C12" s="215"/>
      <c r="D12" s="215"/>
      <c r="E12" s="215"/>
      <c r="F12" s="215"/>
      <c r="G12" s="215"/>
      <c r="H12" s="215"/>
      <c r="I12" s="215"/>
      <c r="K12" s="217"/>
      <c r="L12" s="217"/>
      <c r="M12" s="217"/>
      <c r="N12" s="217"/>
      <c r="O12" s="217"/>
      <c r="P12" s="217"/>
      <c r="Q12" s="217"/>
    </row>
    <row r="13" spans="2:20" ht="14" customHeight="1">
      <c r="B13" s="215"/>
      <c r="C13" s="215"/>
      <c r="D13" s="215"/>
      <c r="E13" s="215"/>
      <c r="F13" s="215"/>
      <c r="G13" s="215"/>
      <c r="H13" s="215"/>
      <c r="I13" s="215"/>
      <c r="K13" s="217"/>
      <c r="L13" s="217"/>
      <c r="M13" s="217"/>
      <c r="N13" s="217"/>
      <c r="O13" s="217"/>
      <c r="P13" s="217"/>
      <c r="Q13" s="217"/>
    </row>
    <row r="14" spans="2:20" ht="14" customHeight="1">
      <c r="B14" s="215"/>
      <c r="C14" s="215"/>
      <c r="D14" s="215"/>
      <c r="E14" s="215"/>
      <c r="F14" s="215"/>
      <c r="G14" s="215"/>
      <c r="H14" s="215"/>
      <c r="I14" s="215"/>
      <c r="K14" s="217"/>
      <c r="L14" s="217"/>
      <c r="M14" s="217"/>
      <c r="N14" s="217"/>
      <c r="O14" s="217"/>
      <c r="P14" s="217"/>
      <c r="Q14" s="217"/>
    </row>
    <row r="15" spans="2:20" ht="14" customHeight="1">
      <c r="B15" s="215"/>
      <c r="C15" s="215"/>
      <c r="D15" s="215"/>
      <c r="E15" s="215"/>
      <c r="F15" s="215"/>
      <c r="G15" s="215"/>
      <c r="H15" s="215"/>
      <c r="I15" s="215"/>
      <c r="K15" s="217"/>
      <c r="L15" s="217"/>
      <c r="M15" s="217"/>
      <c r="N15" s="217"/>
      <c r="O15" s="217"/>
      <c r="P15" s="217"/>
      <c r="Q15" s="217"/>
    </row>
    <row r="16" spans="2:20" ht="14" customHeight="1">
      <c r="B16" s="215"/>
      <c r="C16" s="215"/>
      <c r="D16" s="215"/>
      <c r="E16" s="215"/>
      <c r="F16" s="215"/>
      <c r="G16" s="215"/>
      <c r="H16" s="215"/>
      <c r="I16" s="215"/>
      <c r="K16" s="217"/>
      <c r="L16" s="217"/>
      <c r="M16" s="217"/>
      <c r="N16" s="217"/>
      <c r="O16" s="217"/>
      <c r="P16" s="217"/>
      <c r="Q16" s="217"/>
    </row>
    <row r="17" spans="2:17" ht="14" customHeight="1">
      <c r="B17" s="215"/>
      <c r="C17" s="215"/>
      <c r="D17" s="215"/>
      <c r="E17" s="215"/>
      <c r="F17" s="215"/>
      <c r="G17" s="215"/>
      <c r="H17" s="215"/>
      <c r="I17" s="215"/>
      <c r="K17" s="217"/>
      <c r="L17" s="217"/>
      <c r="M17" s="217"/>
      <c r="N17" s="217"/>
      <c r="O17" s="217"/>
      <c r="P17" s="217"/>
      <c r="Q17" s="217"/>
    </row>
    <row r="18" spans="2:17" ht="14" customHeight="1">
      <c r="B18" s="215"/>
      <c r="C18" s="215"/>
      <c r="D18" s="215"/>
      <c r="E18" s="215"/>
      <c r="F18" s="215"/>
      <c r="G18" s="215"/>
      <c r="H18" s="215"/>
      <c r="I18" s="215"/>
      <c r="K18" s="212"/>
      <c r="L18" s="212"/>
      <c r="M18" s="212"/>
      <c r="N18" s="212"/>
      <c r="O18" s="212"/>
      <c r="P18" s="212"/>
      <c r="Q18" s="212"/>
    </row>
    <row r="19" spans="2:17" ht="14" customHeight="1">
      <c r="B19" s="215"/>
      <c r="C19" s="215"/>
      <c r="D19" s="215"/>
      <c r="E19" s="215"/>
      <c r="F19" s="215"/>
      <c r="G19" s="215"/>
      <c r="H19" s="215"/>
      <c r="I19" s="215"/>
      <c r="K19" s="212"/>
      <c r="L19" s="212"/>
      <c r="M19" s="212"/>
      <c r="N19" s="212"/>
      <c r="O19" s="212"/>
      <c r="P19" s="212"/>
      <c r="Q19" s="212"/>
    </row>
    <row r="20" spans="2:17" ht="14" customHeight="1">
      <c r="B20" s="215"/>
      <c r="C20" s="215"/>
      <c r="D20" s="215"/>
      <c r="E20" s="215"/>
      <c r="F20" s="215"/>
      <c r="G20" s="215"/>
      <c r="H20" s="215"/>
      <c r="I20" s="215"/>
      <c r="K20" s="222" t="s">
        <v>163</v>
      </c>
      <c r="L20" s="222"/>
      <c r="M20" s="222"/>
      <c r="N20" s="222"/>
      <c r="O20" s="222"/>
    </row>
    <row r="21" spans="2:17" ht="14" customHeight="1">
      <c r="B21" s="215"/>
      <c r="C21" s="215"/>
      <c r="D21" s="215"/>
      <c r="E21" s="215"/>
      <c r="F21" s="215"/>
      <c r="G21" s="215"/>
      <c r="H21" s="215"/>
      <c r="I21" s="215"/>
      <c r="K21" s="222"/>
      <c r="L21" s="222"/>
      <c r="M21" s="222"/>
      <c r="N21" s="222"/>
      <c r="O21" s="222"/>
      <c r="P21" s="213"/>
    </row>
    <row r="22" spans="2:17" ht="14" customHeight="1">
      <c r="B22" s="215"/>
      <c r="C22" s="215"/>
      <c r="D22" s="215"/>
      <c r="E22" s="215"/>
      <c r="F22" s="215"/>
      <c r="G22" s="215"/>
      <c r="H22" s="215"/>
      <c r="I22" s="215"/>
      <c r="K22" s="213"/>
      <c r="L22" s="213"/>
      <c r="M22" s="213"/>
      <c r="N22" s="213"/>
      <c r="O22" s="213"/>
      <c r="P22" s="213"/>
    </row>
    <row r="23" spans="2:17" ht="14" customHeight="1">
      <c r="B23" s="215"/>
      <c r="C23" s="215"/>
      <c r="D23" s="215"/>
      <c r="E23" s="215"/>
      <c r="F23" s="215"/>
      <c r="G23" s="215"/>
      <c r="H23" s="215"/>
      <c r="I23" s="215"/>
      <c r="K23" s="216" t="s">
        <v>166</v>
      </c>
      <c r="L23" s="216"/>
      <c r="M23" s="216"/>
      <c r="N23" s="216"/>
      <c r="O23" s="216"/>
      <c r="P23" s="213"/>
    </row>
    <row r="24" spans="2:17" ht="11" customHeight="1">
      <c r="B24" s="215"/>
      <c r="C24" s="215"/>
      <c r="D24" s="215"/>
      <c r="E24" s="215"/>
      <c r="F24" s="215"/>
      <c r="G24" s="215"/>
      <c r="H24" s="215"/>
      <c r="I24" s="215"/>
      <c r="K24" s="216"/>
      <c r="L24" s="216"/>
      <c r="M24" s="216"/>
      <c r="N24" s="216"/>
      <c r="O24" s="216"/>
      <c r="P24" s="213"/>
    </row>
    <row r="25" spans="2:17" ht="6" customHeight="1">
      <c r="B25" s="215"/>
      <c r="C25" s="215"/>
      <c r="D25" s="215"/>
      <c r="E25" s="215"/>
      <c r="F25" s="215"/>
      <c r="G25" s="215"/>
      <c r="H25" s="215"/>
      <c r="I25" s="215"/>
      <c r="K25" s="213"/>
      <c r="L25" s="213"/>
      <c r="M25" s="213"/>
      <c r="N25" s="213"/>
      <c r="O25" s="213"/>
      <c r="P25" s="213"/>
    </row>
    <row r="26" spans="2:17" ht="14" customHeight="1">
      <c r="B26" s="215"/>
      <c r="C26" s="215"/>
      <c r="D26" s="215"/>
      <c r="E26" s="215"/>
      <c r="F26" s="215"/>
      <c r="G26" s="215"/>
      <c r="H26" s="215"/>
      <c r="I26" s="215"/>
      <c r="K26" s="217" t="s">
        <v>164</v>
      </c>
      <c r="L26" s="218"/>
      <c r="M26" s="218"/>
      <c r="N26" s="218"/>
      <c r="O26" s="218"/>
      <c r="P26" s="213"/>
    </row>
    <row r="27" spans="2:17" ht="11" customHeight="1">
      <c r="B27" s="215"/>
      <c r="C27" s="215"/>
      <c r="D27" s="215"/>
      <c r="E27" s="215"/>
      <c r="F27" s="215"/>
      <c r="G27" s="215"/>
      <c r="H27" s="215"/>
      <c r="I27" s="215"/>
      <c r="K27" s="218"/>
      <c r="L27" s="218"/>
      <c r="M27" s="218"/>
      <c r="N27" s="218"/>
      <c r="O27" s="218"/>
      <c r="P27" s="213"/>
    </row>
    <row r="28" spans="2:17" ht="7" customHeight="1">
      <c r="B28" s="215"/>
      <c r="C28" s="215"/>
      <c r="D28" s="215"/>
      <c r="E28" s="215"/>
      <c r="F28" s="215"/>
      <c r="G28" s="215"/>
      <c r="H28" s="215"/>
      <c r="I28" s="215"/>
      <c r="K28" s="213"/>
      <c r="L28" s="213"/>
      <c r="M28" s="213"/>
      <c r="N28" s="213"/>
      <c r="O28" s="213"/>
      <c r="P28" s="213"/>
    </row>
    <row r="29" spans="2:17">
      <c r="B29" s="215"/>
      <c r="C29" s="215"/>
      <c r="D29" s="215"/>
      <c r="E29" s="215"/>
      <c r="F29" s="215"/>
      <c r="G29" s="215"/>
      <c r="H29" s="215"/>
      <c r="I29" s="215"/>
      <c r="K29" s="219" t="s">
        <v>165</v>
      </c>
      <c r="L29" s="220"/>
      <c r="M29" s="220"/>
      <c r="N29" s="220"/>
      <c r="O29" s="220"/>
    </row>
    <row r="30" spans="2:17">
      <c r="B30" s="215"/>
      <c r="C30" s="215"/>
      <c r="D30" s="215"/>
      <c r="E30" s="215"/>
      <c r="F30" s="215"/>
      <c r="G30" s="215"/>
      <c r="H30" s="215"/>
      <c r="I30" s="215"/>
      <c r="K30" s="220"/>
      <c r="L30" s="220"/>
      <c r="M30" s="220"/>
      <c r="N30" s="220"/>
      <c r="O30" s="220"/>
    </row>
    <row r="31" spans="2:17">
      <c r="B31" s="215"/>
      <c r="C31" s="215"/>
      <c r="D31" s="215"/>
      <c r="E31" s="215"/>
      <c r="F31" s="215"/>
      <c r="G31" s="215"/>
      <c r="H31" s="215"/>
      <c r="I31" s="215"/>
    </row>
    <row r="32" spans="2:17">
      <c r="B32" s="215"/>
      <c r="C32" s="215"/>
      <c r="D32" s="215"/>
      <c r="E32" s="215"/>
      <c r="F32" s="215"/>
      <c r="G32" s="215"/>
      <c r="H32" s="215"/>
      <c r="I32" s="215"/>
    </row>
    <row r="33" spans="2:9">
      <c r="B33" s="215"/>
      <c r="C33" s="215"/>
      <c r="D33" s="215"/>
      <c r="E33" s="215"/>
      <c r="F33" s="215"/>
      <c r="G33" s="215"/>
      <c r="H33" s="215"/>
      <c r="I33" s="215"/>
    </row>
    <row r="34" spans="2:9">
      <c r="B34" s="215"/>
      <c r="C34" s="215"/>
      <c r="D34" s="215"/>
      <c r="E34" s="215"/>
      <c r="F34" s="215"/>
      <c r="G34" s="215"/>
      <c r="H34" s="215"/>
      <c r="I34" s="215"/>
    </row>
    <row r="35" spans="2:9">
      <c r="B35" s="215"/>
      <c r="C35" s="215"/>
      <c r="D35" s="215"/>
      <c r="E35" s="215"/>
      <c r="F35" s="215"/>
      <c r="G35" s="215"/>
      <c r="H35" s="215"/>
      <c r="I35" s="215"/>
    </row>
    <row r="36" spans="2:9">
      <c r="B36" s="215"/>
      <c r="C36" s="215"/>
      <c r="D36" s="215"/>
      <c r="E36" s="215"/>
      <c r="F36" s="215"/>
      <c r="G36" s="215"/>
      <c r="H36" s="215"/>
      <c r="I36" s="215"/>
    </row>
    <row r="37" spans="2:9">
      <c r="B37" s="215"/>
      <c r="C37" s="215"/>
      <c r="D37" s="215"/>
      <c r="E37" s="215"/>
      <c r="F37" s="215"/>
      <c r="G37" s="215"/>
      <c r="H37" s="215"/>
      <c r="I37" s="215"/>
    </row>
    <row r="38" spans="2:9">
      <c r="B38" s="215"/>
      <c r="C38" s="215"/>
      <c r="D38" s="215"/>
      <c r="E38" s="215"/>
      <c r="F38" s="215"/>
      <c r="G38" s="215"/>
      <c r="H38" s="215"/>
      <c r="I38" s="215"/>
    </row>
    <row r="39" spans="2:9">
      <c r="B39" s="215"/>
      <c r="C39" s="215"/>
      <c r="D39" s="215"/>
      <c r="E39" s="215"/>
      <c r="F39" s="215"/>
      <c r="G39" s="215"/>
      <c r="H39" s="215"/>
      <c r="I39" s="215"/>
    </row>
    <row r="40" spans="2:9">
      <c r="B40" s="215"/>
      <c r="C40" s="215"/>
      <c r="D40" s="215"/>
      <c r="E40" s="215"/>
      <c r="F40" s="215"/>
      <c r="G40" s="215"/>
      <c r="H40" s="215"/>
      <c r="I40" s="215"/>
    </row>
    <row r="41" spans="2:9">
      <c r="B41" s="215"/>
      <c r="C41" s="215"/>
      <c r="D41" s="215"/>
      <c r="E41" s="215"/>
      <c r="F41" s="215"/>
      <c r="G41" s="215"/>
      <c r="H41" s="215"/>
      <c r="I41" s="215"/>
    </row>
    <row r="42" spans="2:9">
      <c r="B42" s="215"/>
      <c r="C42" s="215"/>
      <c r="D42" s="215"/>
      <c r="E42" s="215"/>
      <c r="F42" s="215"/>
      <c r="G42" s="215"/>
      <c r="H42" s="215"/>
      <c r="I42" s="215"/>
    </row>
    <row r="43" spans="2:9">
      <c r="B43" s="215"/>
      <c r="C43" s="215"/>
      <c r="D43" s="215"/>
      <c r="E43" s="215"/>
      <c r="F43" s="215"/>
      <c r="G43" s="215"/>
      <c r="H43" s="215"/>
      <c r="I43" s="215"/>
    </row>
    <row r="44" spans="2:9">
      <c r="B44" s="215"/>
      <c r="C44" s="215"/>
      <c r="D44" s="215"/>
      <c r="E44" s="215"/>
      <c r="F44" s="215"/>
      <c r="G44" s="215"/>
      <c r="H44" s="215"/>
      <c r="I44" s="215"/>
    </row>
    <row r="45" spans="2:9">
      <c r="B45" s="215"/>
      <c r="C45" s="215"/>
      <c r="D45" s="215"/>
      <c r="E45" s="215"/>
      <c r="F45" s="215"/>
      <c r="G45" s="215"/>
      <c r="H45" s="215"/>
      <c r="I45" s="215"/>
    </row>
  </sheetData>
  <mergeCells count="7">
    <mergeCell ref="B2:I45"/>
    <mergeCell ref="K23:O24"/>
    <mergeCell ref="K26:O27"/>
    <mergeCell ref="K29:O30"/>
    <mergeCell ref="K4:T8"/>
    <mergeCell ref="K9:Q17"/>
    <mergeCell ref="K20:O21"/>
  </mergeCells>
  <hyperlinks>
    <hyperlink ref="K29" r:id="rId1" xr:uid="{D9084DAA-B7AD-F342-A444-E8A6F42EFEA0}"/>
    <hyperlink ref="K23:O24" r:id="rId2" display="📩 kontakt@dom3e.com" xr:uid="{B26DEC08-C7C2-4048-B17E-74FE3B820D01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Koszty</vt:lpstr>
      <vt:lpstr>Wykończenie</vt:lpstr>
      <vt:lpstr>Podsumowanie</vt:lpstr>
      <vt:lpstr>Buduj z DOM 3E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Microsoft Office User</cp:lastModifiedBy>
  <dcterms:created xsi:type="dcterms:W3CDTF">2018-01-22T19:47:25Z</dcterms:created>
  <dcterms:modified xsi:type="dcterms:W3CDTF">2024-01-15T15:45:10Z</dcterms:modified>
</cp:coreProperties>
</file>